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1" activeTab="0"/>
  </bookViews>
  <sheets>
    <sheet name="Home" sheetId="1" r:id="rId1"/>
    <sheet name="Who Are You" sheetId="2" r:id="rId2"/>
    <sheet name="Housing Charge Reconciliation" sheetId="3" r:id="rId3"/>
    <sheet name="System" sheetId="4" state="hidden" r:id="rId4"/>
    <sheet name="Recovered_Sheet1" sheetId="5" state="hidden" r:id="rId5"/>
  </sheets>
  <definedNames>
    <definedName name="input_coopname">'Who Are You'!$E$8</definedName>
    <definedName name="input_HchargeHighRatio">'Who Are You'!#REF!</definedName>
    <definedName name="input_HchargeLowRatio">'Who Are You'!$G$12</definedName>
    <definedName name="input_households">'Who Are You'!$G$15</definedName>
    <definedName name="input_InternalSubsidies">'Who Are You'!#REF!</definedName>
    <definedName name="input_occupcharge_explain">'Who Are You'!#REF!</definedName>
    <definedName name="input_occupcharge_yesno">'Who Are You'!#REF!</definedName>
    <definedName name="input_periodfrom">'Who Are You'!$E$10</definedName>
    <definedName name="input_periodto">'Who Are You'!$G$10</definedName>
    <definedName name="input_preparedby">'Who Are You'!$D$17</definedName>
    <definedName name="last_unit">'Housing Charge Reconciliation'!$M$67</definedName>
    <definedName name="mark_HomeBOTTOM">'Home'!$C$24</definedName>
    <definedName name="mark_HomeTOP">'Home'!$B$5</definedName>
    <definedName name="mark_ITA_panes">'Housing Charge Reconciliation'!$A$10</definedName>
    <definedName name="mark_Note0">'Home'!$C$7</definedName>
    <definedName name="mark_Note1">'Home'!$C$17</definedName>
    <definedName name="mark_Note2">'Home'!#REF!</definedName>
    <definedName name="mark_Note3">'Home'!$C$19</definedName>
    <definedName name="mark_Note4">'Home'!$C$22</definedName>
    <definedName name="mark_Note5">'Home'!#REF!</definedName>
    <definedName name="mark_Note6">'Home'!#REF!</definedName>
    <definedName name="mark_rowabovetable">'Housing Charge Reconciliation'!$B$9</definedName>
    <definedName name="mark_rowbelowtable">'Housing Charge Reconciliation'!#REF!</definedName>
    <definedName name="mode_Debug">'System'!$C$5</definedName>
    <definedName name="mode_Lang">'System'!$C$6</definedName>
    <definedName name="note_number">#REF!</definedName>
    <definedName name="op_rec_p1">'Housing Charge Reconciliation'!$B$2:$M$73</definedName>
    <definedName name="op_rec_summary">'Housing Charge Reconciliation'!$B$65:$M$74</definedName>
    <definedName name="op_rec_table">'Housing Charge Reconciliation'!$B$10:$M$64</definedName>
    <definedName name="op_rec_titlerows">'Housing Charge Reconciliation'!$B$3:$M$8</definedName>
    <definedName name="op_rec_titlesummary">'Housing Charge Reconciliation'!$A$3</definedName>
    <definedName name="op_titlerowstohide">'Housing Charge Reconciliation'!$4:$5</definedName>
    <definedName name="options_yes_no">'System'!$C$17:$C$18</definedName>
    <definedName name="_xlnm.Print_Area" localSheetId="0">'Home'!$A$3:$F$23</definedName>
    <definedName name="_xlnm.Print_Area" localSheetId="2">'Housing Charge Reconciliation'!$B$10:$M$74</definedName>
    <definedName name="_xlnm.Print_Area" localSheetId="1">'Who Are You'!$B$2:$H$18</definedName>
    <definedName name="_xlnm.Print_Titles" localSheetId="0">'Home'!$2:$2</definedName>
    <definedName name="_xlnm.Print_Titles" localSheetId="2">'Housing Charge Reconciliation'!$3:$8</definedName>
    <definedName name="rng_CountUnitTotal">'Housing Charge Reconciliation'!$M$6:$M$60</definedName>
    <definedName name="rngSortRange">'Recovered_Sheet1'!B18:O31</definedName>
    <definedName name="rngSortRange_3">'Recovered_Sheet1'!B18:O31</definedName>
    <definedName name="SortRange">'Recovered_Sheet1'!B18:O31</definedName>
    <definedName name="tbl_ITA_just_1_n">'Housing Charge Reconciliation'!$B$10:$M$10</definedName>
    <definedName name="tbl_ITA_wEnd">'Housing Charge Reconciliation'!$B$10:$M$59</definedName>
    <definedName name="tbl_ITA_wHeader">'Housing Charge Reconciliation'!$B$9:$M$10</definedName>
    <definedName name="tbl_ITA_wHeader_End">'Housing Charge Reconciliation'!$B$9:$M$59</definedName>
    <definedName name="temp_linenum">'Housing Charge Reconciliation'!#REF!</definedName>
    <definedName name="temp_maxlinenum">'Housing Charge Reconciliation'!#REF!</definedName>
    <definedName name="temp_rowoffset">'Housing Charge Reconciliation'!#REF!</definedName>
    <definedName name="temp_vlookup_block">'Housing Charge Reconciliation'!#REF!</definedName>
    <definedName name="temp_vlookup_unit">'Housing Charge Reconciliation'!#REF!</definedName>
  </definedNames>
  <calcPr fullCalcOnLoad="1"/>
</workbook>
</file>

<file path=xl/sharedStrings.xml><?xml version="1.0" encoding="utf-8"?>
<sst xmlns="http://schemas.openxmlformats.org/spreadsheetml/2006/main" count="110" uniqueCount="97">
  <si>
    <t>Home</t>
  </si>
  <si>
    <t>Who are you?</t>
  </si>
  <si>
    <t>Worksheet</t>
  </si>
  <si>
    <t>Welcome!</t>
  </si>
  <si>
    <r>
      <t xml:space="preserve">Here's your reconciliation </t>
    </r>
    <r>
      <rPr>
        <b/>
        <sz val="12"/>
        <color indexed="16"/>
        <rFont val="Verdana"/>
        <family val="2"/>
      </rPr>
      <t xml:space="preserve">Quick-Start.
</t>
    </r>
    <r>
      <rPr>
        <sz val="12"/>
        <color indexed="16"/>
        <rFont val="Verdana"/>
        <family val="2"/>
      </rPr>
      <t xml:space="preserve">Please read all five steps before you get started.
</t>
    </r>
  </si>
  <si>
    <r>
      <t xml:space="preserve">Excel 2003?  
</t>
    </r>
    <r>
      <rPr>
        <sz val="9"/>
        <rFont val="Verdana"/>
        <family val="2"/>
      </rPr>
      <t xml:space="preserve">Are you using software other than Microsoft Excel 2003?  </t>
    </r>
  </si>
  <si>
    <t>If so, check here</t>
  </si>
  <si>
    <r>
      <t xml:space="preserve">Say what?  
</t>
    </r>
    <r>
      <rPr>
        <sz val="9"/>
        <rFont val="Verdana"/>
        <family val="2"/>
      </rPr>
      <t>Here are the concepts and terminology used in this worksheet.</t>
    </r>
  </si>
  <si>
    <t>Learn more</t>
  </si>
  <si>
    <r>
      <t xml:space="preserve">Who are you?  
</t>
    </r>
    <r>
      <rPr>
        <sz val="10"/>
        <rFont val="Verdana"/>
        <family val="2"/>
      </rPr>
      <t>We need some basic</t>
    </r>
    <r>
      <rPr>
        <sz val="9"/>
        <rFont val="Verdana"/>
        <family val="2"/>
      </rPr>
      <t xml:space="preserve"> information about your co-op.</t>
    </r>
  </si>
  <si>
    <t>Go to Who Are You?</t>
  </si>
  <si>
    <t>Go to Worksheet</t>
  </si>
  <si>
    <t xml:space="preserve">Making it Work
</t>
  </si>
  <si>
    <t>[ Top ]</t>
  </si>
  <si>
    <t>Continue To   &gt;&gt;&gt;&gt;</t>
  </si>
  <si>
    <t>&gt;&gt;&gt;&gt;</t>
  </si>
  <si>
    <t xml:space="preserve">Worksheet </t>
  </si>
  <si>
    <t>Who Are You?</t>
  </si>
  <si>
    <t>Please enter your basic information in the following fields:</t>
  </si>
  <si>
    <t>Name of co-operative:</t>
  </si>
  <si>
    <t>Eager Beaver Housing Co-operative Inc.</t>
  </si>
  <si>
    <t>For period (month/year):</t>
  </si>
  <si>
    <t>Jan 06</t>
  </si>
  <si>
    <t>to:</t>
  </si>
  <si>
    <t>Dec 06</t>
  </si>
  <si>
    <t>Yes</t>
  </si>
  <si>
    <t>Prepared by:</t>
  </si>
  <si>
    <t>&lt;Your name&gt;,  &lt;Your title&gt;</t>
  </si>
  <si>
    <t>Line
number</t>
  </si>
  <si>
    <t>Number of bedrooms</t>
  </si>
  <si>
    <t>Unit Total (hidden)</t>
  </si>
  <si>
    <t>Unit
total</t>
  </si>
  <si>
    <t>Block 
number</t>
  </si>
  <si>
    <t>Occupant
number</t>
  </si>
  <si>
    <t>Number of months
[A]</t>
  </si>
  <si>
    <t xml:space="preserve">hidden work area
</t>
  </si>
  <si>
    <t>LineNum</t>
  </si>
  <si>
    <t>AUNum</t>
  </si>
  <si>
    <t>UnitSize</t>
  </si>
  <si>
    <t>BlockNum</t>
  </si>
  <si>
    <t>OccupantNum</t>
  </si>
  <si>
    <t>NumMos</t>
  </si>
  <si>
    <t>AdjustedInc</t>
  </si>
  <si>
    <t>GradCharge</t>
  </si>
  <si>
    <t>TotalITA</t>
  </si>
  <si>
    <t>UnitTotalCumul</t>
  </si>
  <si>
    <t>UnitTotalDisplay</t>
  </si>
  <si>
    <t>this row should remain hidden</t>
  </si>
  <si>
    <t>total</t>
  </si>
  <si>
    <t xml:space="preserve"> </t>
  </si>
  <si>
    <t>NAME OF CO-OPERATIVE:</t>
  </si>
  <si>
    <t>PERIOD REPORTED:</t>
  </si>
  <si>
    <t>PREPARED BY:</t>
  </si>
  <si>
    <t>WORKSHEET SUMMARY:</t>
  </si>
  <si>
    <t>1.</t>
  </si>
  <si>
    <t>Total number of households assisted over the year:</t>
  </si>
  <si>
    <t>4.</t>
  </si>
  <si>
    <t xml:space="preserve">  THE AGENCY FOR CO-OPERATIVE HOUSING</t>
  </si>
  <si>
    <r>
      <t xml:space="preserve"> </t>
    </r>
    <r>
      <rPr>
        <sz val="10"/>
        <rFont val="Verdana"/>
        <family val="2"/>
      </rPr>
      <t xml:space="preserve">S95 INCOME-TESTED ASSISTANCE RECONCILIATION WORKSHEET
" </t>
    </r>
    <r>
      <rPr>
        <b/>
        <sz val="10"/>
        <rFont val="Verdana"/>
        <family val="2"/>
      </rPr>
      <t>ITA Reconciliation v3.1.xls</t>
    </r>
    <r>
      <rPr>
        <sz val="10"/>
        <rFont val="Verdana"/>
        <family val="2"/>
      </rPr>
      <t xml:space="preserve"> "
</t>
    </r>
  </si>
  <si>
    <t>mode_Debug</t>
  </si>
  <si>
    <t>mode_Lang
0 = ask on open
1 = english
2 = french</t>
  </si>
  <si>
    <t>Default font colour</t>
  </si>
  <si>
    <t>Default background colour</t>
  </si>
  <si>
    <t>options_yes_no</t>
  </si>
  <si>
    <t>No</t>
  </si>
  <si>
    <t>Change Log:</t>
  </si>
  <si>
    <t>V3.1</t>
  </si>
  <si>
    <t>1) Tabbing on entry of date fields corrected.</t>
  </si>
  <si>
    <t>2) Added question on "Who are you" page - number of co-ops receiving subsidy in last month of reporting period</t>
  </si>
  <si>
    <t>3) Added item 6 on worksheet summary to display co-op answer to item 2) above.</t>
  </si>
  <si>
    <t>4) Added version number to Home page.</t>
  </si>
  <si>
    <t>The link could not be updated.</t>
  </si>
  <si>
    <t>File:</t>
  </si>
  <si>
    <t>file:///C:/activeSheet</t>
  </si>
  <si>
    <t>Sheet:</t>
  </si>
  <si>
    <t>activeSheet</t>
  </si>
  <si>
    <r>
      <t>Software Requirements</t>
    </r>
    <r>
      <rPr>
        <sz val="10"/>
        <rFont val="Verdana"/>
        <family val="2"/>
      </rPr>
      <t xml:space="preserve"> 
The ideal software for this worksheet is Microsoft Excel 2003. However, you can use the worksheet with Excel 2000, 97 or earlier versions of this or another spreadsheet program, such as Quattro Pro.  
In limited testing, we found that the worksheet can be used with OpenOffice.org. This office suite is multiplatform, multilingual and open source. OpenOffice.org is compatible with all other major office suites and is free for downloading, use and distribution.
</t>
    </r>
  </si>
  <si>
    <t>Assisted unit
designation</t>
  </si>
  <si>
    <r>
      <t>HOUSING CHARGE REVENUE</t>
    </r>
    <r>
      <rPr>
        <sz val="16"/>
        <color indexed="16"/>
        <rFont val="Verdana"/>
        <family val="2"/>
      </rPr>
      <t xml:space="preserve">
RECONCILIATION WORKSHEET (V1.0MF)</t>
    </r>
  </si>
  <si>
    <r>
      <t xml:space="preserve">Where's the data?  
</t>
    </r>
    <r>
      <rPr>
        <sz val="9"/>
        <rFont val="Verdana"/>
        <family val="2"/>
      </rPr>
      <t>Use the Worksheet to report your housing charge.</t>
    </r>
  </si>
  <si>
    <r>
      <t xml:space="preserve">
Defining Assisted Unit Designation and Subsidy Block
</t>
    </r>
    <r>
      <rPr>
        <sz val="10"/>
        <rFont val="Verdana"/>
        <family val="2"/>
      </rPr>
      <t xml:space="preserve">An assisted unit is any unit that has paid a geared-to-income housing charge for </t>
    </r>
    <r>
      <rPr>
        <b/>
        <sz val="10"/>
        <rFont val="Verdana"/>
        <family val="2"/>
      </rPr>
      <t>any</t>
    </r>
    <r>
      <rPr>
        <sz val="10"/>
        <rFont val="Verdana"/>
        <family val="2"/>
      </rPr>
      <t xml:space="preserve"> portion of the year. As you complete the reconciliation, you will assign each assisted unit a unique letter or combination of letters, starting with “A”. (This protects individuals’ privacy by ensuring that no actual unit numbers or addresses are.)
The worksheet entry for an assisted unit will consist of </t>
    </r>
    <r>
      <rPr>
        <b/>
        <sz val="10"/>
        <rFont val="Verdana"/>
        <family val="2"/>
      </rPr>
      <t>one or more lines</t>
    </r>
    <r>
      <rPr>
        <sz val="10"/>
        <rFont val="Verdana"/>
        <family val="2"/>
      </rPr>
      <t xml:space="preserve">, with each line representing one continuous block of time for which the unit paid the same assisted charge. These blocks of time can range from one month to twelve. A new block begins </t>
    </r>
    <r>
      <rPr>
        <b/>
        <sz val="10"/>
        <rFont val="Verdana"/>
        <family val="2"/>
      </rPr>
      <t>either</t>
    </r>
    <r>
      <rPr>
        <sz val="10"/>
        <rFont val="Verdana"/>
        <family val="2"/>
      </rPr>
      <t xml:space="preserve"> with a change in the amount paid by current occupant, </t>
    </r>
    <r>
      <rPr>
        <b/>
        <sz val="10"/>
        <rFont val="Verdana"/>
        <family val="2"/>
      </rPr>
      <t>or</t>
    </r>
    <r>
      <rPr>
        <sz val="10"/>
        <rFont val="Verdana"/>
        <family val="2"/>
      </rPr>
      <t xml:space="preserve"> when a </t>
    </r>
    <r>
      <rPr>
        <b/>
        <sz val="10"/>
        <rFont val="Verdana"/>
        <family val="2"/>
      </rPr>
      <t>new</t>
    </r>
    <r>
      <rPr>
        <sz val="10"/>
        <rFont val="Verdana"/>
        <family val="2"/>
      </rPr>
      <t xml:space="preserve"> occupant first starts paying a geared-to-income charge. To illustrate, let's use one fairly complex assisted unit as a sample:
</t>
    </r>
  </si>
  <si>
    <r>
      <t xml:space="preserve">Jan-Mar:   occupant#1 pays $250 per month
Apr-May:  occupant#1 pays $300 per month
Jun-Jul:    unit empty
Aug-Oct:  occupant#2 pays $600 per month
Nov-Dec:  occupant#2 loses job now pays $350 per month
This would be reported as </t>
    </r>
    <r>
      <rPr>
        <b/>
        <sz val="10"/>
        <rFont val="Verdana"/>
        <family val="2"/>
      </rPr>
      <t>four</t>
    </r>
    <r>
      <rPr>
        <sz val="10"/>
        <rFont val="Verdana"/>
        <family val="2"/>
      </rPr>
      <t xml:space="preserve"> (4) separate blocks and would take up four lines in the reconciliation. Jun-Jul would </t>
    </r>
    <r>
      <rPr>
        <b/>
        <sz val="10"/>
        <rFont val="Verdana"/>
        <family val="2"/>
      </rPr>
      <t>not</t>
    </r>
    <r>
      <rPr>
        <sz val="10"/>
        <rFont val="Verdana"/>
        <family val="2"/>
      </rPr>
      <t xml:space="preserve"> be included as the unit was unoccupied. The total number of months over these four lines would add up to ten.
</t>
    </r>
  </si>
  <si>
    <r>
      <t xml:space="preserve">If you are an experienced Excel user and want to edit some of the data manually, follow these guidelines:
•  Make a backup copy of the worksheet first.
•  Unprotect the ITA Reconciliation sheet using </t>
    </r>
    <r>
      <rPr>
        <u val="single"/>
        <sz val="10"/>
        <rFont val="Verdana"/>
        <family val="2"/>
      </rPr>
      <t>T</t>
    </r>
    <r>
      <rPr>
        <sz val="10"/>
        <rFont val="Verdana"/>
        <family val="2"/>
      </rPr>
      <t xml:space="preserve">ools </t>
    </r>
    <r>
      <rPr>
        <u val="single"/>
        <sz val="10"/>
        <rFont val="Verdana"/>
        <family val="2"/>
      </rPr>
      <t>P</t>
    </r>
    <r>
      <rPr>
        <sz val="10"/>
        <rFont val="Verdana"/>
        <family val="2"/>
      </rPr>
      <t>rotection Un</t>
    </r>
    <r>
      <rPr>
        <u val="single"/>
        <sz val="10"/>
        <rFont val="Verdana"/>
        <family val="2"/>
      </rPr>
      <t>p</t>
    </r>
    <r>
      <rPr>
        <sz val="10"/>
        <rFont val="Verdana"/>
        <family val="2"/>
      </rPr>
      <t xml:space="preserve">rotect.
•  To delete a row, right click on the Excel row number and select </t>
    </r>
    <r>
      <rPr>
        <u val="single"/>
        <sz val="10"/>
        <rFont val="Verdana"/>
        <family val="2"/>
      </rPr>
      <t>D</t>
    </r>
    <r>
      <rPr>
        <sz val="10"/>
        <rFont val="Verdana"/>
        <family val="2"/>
      </rPr>
      <t xml:space="preserve">elete.
•  To copy and paste a reconciliation line or lines, you </t>
    </r>
    <r>
      <rPr>
        <b/>
        <sz val="10"/>
        <rFont val="Verdana"/>
        <family val="2"/>
      </rPr>
      <t>must</t>
    </r>
    <r>
      <rPr>
        <sz val="10"/>
        <rFont val="Verdana"/>
        <family val="2"/>
      </rPr>
      <t xml:space="preserve"> select one or more </t>
    </r>
    <r>
      <rPr>
        <b/>
        <sz val="10"/>
        <rFont val="Verdana"/>
        <family val="2"/>
      </rPr>
      <t>entire
    rows</t>
    </r>
    <r>
      <rPr>
        <sz val="10"/>
        <rFont val="Verdana"/>
        <family val="2"/>
      </rPr>
      <t xml:space="preserve"> of the worksheet. </t>
    </r>
    <r>
      <rPr>
        <b/>
        <sz val="10"/>
        <rFont val="Verdana"/>
        <family val="2"/>
      </rPr>
      <t>(There are hidden cells that will be missed if you copy 
    anything less than an entire row.)</t>
    </r>
    <r>
      <rPr>
        <sz val="10"/>
        <rFont val="Verdana"/>
        <family val="2"/>
      </rPr>
      <t xml:space="preserve"> Right click on the source Excel row numbers and select
   </t>
    </r>
    <r>
      <rPr>
        <u val="single"/>
        <sz val="10"/>
        <rFont val="Verdana"/>
        <family val="2"/>
      </rPr>
      <t>C</t>
    </r>
    <r>
      <rPr>
        <sz val="10"/>
        <rFont val="Verdana"/>
        <family val="2"/>
      </rPr>
      <t>opy.  Then right click on the destination row number and select Insert Copied C</t>
    </r>
    <r>
      <rPr>
        <u val="single"/>
        <sz val="10"/>
        <rFont val="Verdana"/>
        <family val="2"/>
      </rPr>
      <t>e</t>
    </r>
    <r>
      <rPr>
        <sz val="10"/>
        <rFont val="Verdana"/>
        <family val="2"/>
      </rPr>
      <t xml:space="preserve">lls. 
   This will insert a new copy of the original row or rows.   
•  Save your work and check that everything still looks complete.                                                                                                               
•  Protect  the Housing Charge Reconciliation sheet to avoid accidental deletion or change of essential data.
</t>
    </r>
  </si>
  <si>
    <t>HOUSING CHARGE REVENUE
RECONCILIATION WORKSHEET (V1.0MF)</t>
  </si>
  <si>
    <t>Housing-charge-to-income ratio</t>
  </si>
  <si>
    <t>Number of households in CMHC-program properties paying a geared-to-income charge in last month of year reported</t>
  </si>
  <si>
    <t>Housing charge block</t>
  </si>
  <si>
    <t>*  the greater of the applicable percentage of monthly adjusted income, minimum housing charge or social-assistance shelter allowance (where applicable); plus overhousing charge where applicable; plus or minus allowance for services, as applicable</t>
  </si>
  <si>
    <t>TOTAL HOUSING CHARGE REVENUE</t>
  </si>
  <si>
    <t>Adjusted
monthly income
[B]</t>
  </si>
  <si>
    <t>of [B]
[C]</t>
  </si>
  <si>
    <t>Geared-to-income housing charge
[E]</t>
  </si>
  <si>
    <t>Total housing charge revenue
[F] = [A]*[E]</t>
  </si>
  <si>
    <t>The co-op applies a geared-to-income housing charge ratio of</t>
  </si>
  <si>
    <t>Average monthly geared-to-income housing charge:</t>
  </si>
  <si>
    <t>Households paying a geared-to-income housing charge in last month of year:</t>
  </si>
  <si>
    <r>
      <t xml:space="preserve">All done?  
</t>
    </r>
    <r>
      <rPr>
        <sz val="9"/>
        <rFont val="Verdana"/>
        <family val="2"/>
      </rPr>
      <t>After you have entered everything and are satisfied with the totals, please send a copy of the worksheet by e-mail attachment to your Relationship Manager.</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</si>
</sst>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 numFmtId="173" formatCode="#,##0;[Red]\(#,##0\)"/>
    <numFmt numFmtId="174" formatCode="mmm\ yyyy"/>
    <numFmt numFmtId="175" formatCode="d\-mmm\-yy;@"/>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u val="single"/>
      <sz val="10"/>
      <color indexed="12"/>
      <name val="Arial"/>
      <family val="2"/>
    </font>
    <font>
      <b/>
      <sz val="15"/>
      <color indexed="16"/>
      <name val="Verdana"/>
      <family val="2"/>
    </font>
    <font>
      <b/>
      <sz val="10"/>
      <color indexed="16"/>
      <name val="Verdana"/>
      <family val="2"/>
    </font>
    <font>
      <sz val="16"/>
      <color indexed="16"/>
      <name val="Arial Unicode MS"/>
      <family val="2"/>
    </font>
    <font>
      <sz val="16"/>
      <color indexed="16"/>
      <name val="Verdana"/>
      <family val="2"/>
    </font>
    <font>
      <sz val="8"/>
      <color indexed="14"/>
      <name val="Verdana"/>
      <family val="2"/>
    </font>
    <font>
      <b/>
      <sz val="16"/>
      <name val="Verdana"/>
      <family val="2"/>
    </font>
    <font>
      <sz val="12"/>
      <color indexed="16"/>
      <name val="Verdana"/>
      <family val="2"/>
    </font>
    <font>
      <b/>
      <sz val="12"/>
      <color indexed="16"/>
      <name val="Verdana"/>
      <family val="2"/>
    </font>
    <font>
      <b/>
      <sz val="10"/>
      <name val="Verdana"/>
      <family val="2"/>
    </font>
    <font>
      <sz val="9"/>
      <name val="Verdana"/>
      <family val="2"/>
    </font>
    <font>
      <b/>
      <u val="single"/>
      <sz val="10"/>
      <color indexed="12"/>
      <name val="Verdana"/>
      <family val="2"/>
    </font>
    <font>
      <b/>
      <sz val="24"/>
      <name val="Verdana"/>
      <family val="2"/>
    </font>
    <font>
      <sz val="12"/>
      <color indexed="60"/>
      <name val="Verdana"/>
      <family val="2"/>
    </font>
    <font>
      <u val="single"/>
      <sz val="10"/>
      <name val="Verdana"/>
      <family val="2"/>
    </font>
    <font>
      <b/>
      <sz val="12"/>
      <name val="Verdana"/>
      <family val="2"/>
    </font>
    <font>
      <sz val="16"/>
      <name val="Verdana"/>
      <family val="2"/>
    </font>
    <font>
      <sz val="12"/>
      <name val="Verdana"/>
      <family val="2"/>
    </font>
    <font>
      <sz val="13"/>
      <name val="Verdana"/>
      <family val="2"/>
    </font>
    <font>
      <b/>
      <sz val="14"/>
      <name val="Verdana"/>
      <family val="2"/>
    </font>
    <font>
      <b/>
      <sz val="11"/>
      <name val="Verdana"/>
      <family val="2"/>
    </font>
    <font>
      <b/>
      <sz val="10"/>
      <name val="Arial"/>
      <family val="2"/>
    </font>
    <font>
      <sz val="10"/>
      <color indexed="12"/>
      <name val="Courier New"/>
      <family val="3"/>
    </font>
    <font>
      <b/>
      <sz val="8"/>
      <name val="Verdana"/>
      <family val="2"/>
    </font>
    <font>
      <sz val="8"/>
      <name val="Arial"/>
      <family val="2"/>
    </font>
    <font>
      <b/>
      <sz val="8"/>
      <color indexed="12"/>
      <name val="Arial"/>
      <family val="2"/>
    </font>
    <font>
      <sz val="8"/>
      <color indexed="12"/>
      <name val="Arial"/>
      <family val="2"/>
    </font>
    <font>
      <sz val="10"/>
      <name val="Tahoma"/>
      <family val="2"/>
    </font>
    <font>
      <sz val="10"/>
      <color indexed="12"/>
      <name val="Arial"/>
      <family val="2"/>
    </font>
    <font>
      <b/>
      <sz val="10"/>
      <name val="Tahoma"/>
      <family val="2"/>
    </font>
    <font>
      <sz val="10"/>
      <color indexed="12"/>
      <name val="Verdana"/>
      <family val="2"/>
    </font>
    <font>
      <sz val="10"/>
      <color indexed="8"/>
      <name val="Verdana"/>
      <family val="2"/>
    </font>
    <font>
      <b/>
      <sz val="10"/>
      <color indexed="8"/>
      <name val="Verdana"/>
      <family val="2"/>
    </font>
    <font>
      <sz val="10"/>
      <name val="Arial Unicode MS"/>
      <family val="2"/>
    </font>
    <font>
      <u val="single"/>
      <sz val="10"/>
      <name val="Courier New"/>
      <family val="3"/>
    </font>
    <font>
      <u val="single"/>
      <sz val="10"/>
      <color indexed="20"/>
      <name val="Arial"/>
      <family val="2"/>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hair">
        <color indexed="16"/>
      </left>
      <right style="hair">
        <color indexed="16"/>
      </right>
      <top style="hair">
        <color indexed="16"/>
      </top>
      <bottom style="hair">
        <color indexed="16"/>
      </bottom>
    </border>
    <border>
      <left style="hair">
        <color indexed="16"/>
      </left>
      <right style="hair">
        <color indexed="16"/>
      </right>
      <top style="hair">
        <color indexed="16"/>
      </top>
      <bottom>
        <color indexed="63"/>
      </bottom>
    </border>
    <border>
      <left style="hair">
        <color indexed="16"/>
      </left>
      <right style="hair">
        <color indexed="16"/>
      </right>
      <top>
        <color indexed="63"/>
      </top>
      <bottom style="hair">
        <color indexed="16"/>
      </bottom>
    </border>
    <border>
      <left>
        <color indexed="63"/>
      </left>
      <right>
        <color indexed="63"/>
      </right>
      <top style="thick">
        <color indexed="16"/>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hair">
        <color indexed="8"/>
      </right>
      <top>
        <color indexed="63"/>
      </top>
      <bottom>
        <color indexed="63"/>
      </bottom>
    </border>
    <border>
      <left>
        <color indexed="63"/>
      </left>
      <right style="medium">
        <color indexed="8"/>
      </right>
      <top>
        <color indexed="63"/>
      </top>
      <bottom>
        <color indexed="63"/>
      </bottom>
    </border>
    <border>
      <left style="medium">
        <color indexed="8"/>
      </left>
      <right style="hair">
        <color indexed="8"/>
      </right>
      <top>
        <color indexed="63"/>
      </top>
      <bottom style="thin">
        <color indexed="22"/>
      </bottom>
    </border>
    <border>
      <left style="hair">
        <color indexed="8"/>
      </left>
      <right style="hair">
        <color indexed="8"/>
      </right>
      <top>
        <color indexed="63"/>
      </top>
      <bottom style="thin">
        <color indexed="22"/>
      </bottom>
    </border>
    <border>
      <left>
        <color indexed="63"/>
      </left>
      <right style="hair">
        <color indexed="8"/>
      </right>
      <top>
        <color indexed="63"/>
      </top>
      <bottom style="thin">
        <color indexed="22"/>
      </bottom>
    </border>
    <border>
      <left>
        <color indexed="63"/>
      </left>
      <right>
        <color indexed="63"/>
      </right>
      <top>
        <color indexed="63"/>
      </top>
      <bottom style="thin">
        <color indexed="22"/>
      </bottom>
    </border>
    <border>
      <left>
        <color indexed="63"/>
      </left>
      <right style="medium">
        <color indexed="8"/>
      </right>
      <top>
        <color indexed="63"/>
      </top>
      <bottom style="thin">
        <color indexed="22"/>
      </bottom>
    </border>
    <border>
      <left style="medium">
        <color indexed="8"/>
      </left>
      <right style="hair">
        <color indexed="8"/>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hair">
        <color indexed="8"/>
      </right>
      <top style="thin">
        <color indexed="22"/>
      </top>
      <bottom style="thin">
        <color indexed="22"/>
      </bottom>
    </border>
    <border>
      <left style="hair">
        <color indexed="8"/>
      </left>
      <right style="hair">
        <color indexed="8"/>
      </right>
      <top style="thin">
        <color indexed="22"/>
      </top>
      <bottom style="thin">
        <color indexed="22"/>
      </bottom>
    </border>
    <border>
      <left style="hair">
        <color indexed="8"/>
      </left>
      <right style="medium">
        <color indexed="8"/>
      </right>
      <top style="thin">
        <color indexed="22"/>
      </top>
      <bottom style="thin">
        <color indexed="22"/>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color indexed="63"/>
      </right>
      <top style="thin">
        <color indexed="8"/>
      </top>
      <bottom>
        <color indexed="63"/>
      </bottom>
    </border>
    <border>
      <left style="hair">
        <color indexed="16"/>
      </left>
      <right>
        <color indexed="63"/>
      </right>
      <top style="hair">
        <color indexed="16"/>
      </top>
      <bottom style="hair">
        <color indexed="16"/>
      </bottom>
    </border>
    <border>
      <left>
        <color indexed="63"/>
      </left>
      <right>
        <color indexed="63"/>
      </right>
      <top style="hair">
        <color indexed="16"/>
      </top>
      <bottom style="hair">
        <color indexed="16"/>
      </bottom>
    </border>
    <border>
      <left>
        <color indexed="63"/>
      </left>
      <right style="hair">
        <color indexed="16"/>
      </right>
      <top style="hair">
        <color indexed="16"/>
      </top>
      <bottom style="hair">
        <color indexed="1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169" fontId="0" fillId="0" borderId="0" applyFill="0" applyBorder="0" applyAlignment="0" applyProtection="0"/>
    <xf numFmtId="0" fontId="6" fillId="0" borderId="0">
      <alignment/>
      <protection/>
    </xf>
    <xf numFmtId="170" fontId="0" fillId="0" borderId="0" applyFill="0" applyBorder="0" applyAlignment="0" applyProtection="0"/>
    <xf numFmtId="168" fontId="0" fillId="0" borderId="0" applyFill="0" applyBorder="0" applyAlignment="0" applyProtection="0"/>
    <xf numFmtId="0" fontId="7" fillId="0" borderId="0" applyNumberFormat="0" applyFill="0" applyBorder="0" applyAlignment="0" applyProtection="0"/>
    <xf numFmtId="0" fontId="5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alignment/>
      <protection/>
    </xf>
    <xf numFmtId="0" fontId="6" fillId="0" borderId="0">
      <alignment/>
      <protection/>
    </xf>
    <xf numFmtId="0" fontId="0" fillId="23" borderId="7" applyNumberFormat="0" applyAlignment="0" applyProtection="0"/>
    <xf numFmtId="0" fontId="16" fillId="20" borderId="8" applyNumberFormat="0" applyAlignment="0" applyProtection="0"/>
    <xf numFmtId="9" fontId="0" fillId="0" borderId="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6">
    <xf numFmtId="0" fontId="0" fillId="0" borderId="0" xfId="0" applyAlignment="1">
      <alignment/>
    </xf>
    <xf numFmtId="0" fontId="6" fillId="0" borderId="0" xfId="59">
      <alignment/>
      <protection/>
    </xf>
    <xf numFmtId="0" fontId="20" fillId="20" borderId="10" xfId="54" applyNumberFormat="1" applyFont="1" applyFill="1" applyBorder="1" applyAlignment="1" applyProtection="1">
      <alignment horizontal="center" vertical="center"/>
      <protection/>
    </xf>
    <xf numFmtId="0" fontId="6" fillId="0" borderId="0" xfId="59" applyFill="1" applyProtection="1">
      <alignment/>
      <protection/>
    </xf>
    <xf numFmtId="0" fontId="22" fillId="0" borderId="0" xfId="58" applyFont="1" applyFill="1" applyBorder="1" applyAlignment="1" applyProtection="1">
      <alignment horizontal="left"/>
      <protection/>
    </xf>
    <xf numFmtId="0" fontId="6" fillId="0" borderId="0" xfId="59" applyFill="1">
      <alignment/>
      <protection/>
    </xf>
    <xf numFmtId="0" fontId="25" fillId="0" borderId="0" xfId="58" applyFont="1" applyFill="1" applyBorder="1" applyAlignment="1" applyProtection="1">
      <alignment horizontal="center" wrapText="1"/>
      <protection/>
    </xf>
    <xf numFmtId="0" fontId="25" fillId="0" borderId="0" xfId="58" applyFont="1" applyFill="1" applyBorder="1" applyAlignment="1" applyProtection="1">
      <alignment horizontal="center"/>
      <protection/>
    </xf>
    <xf numFmtId="0" fontId="26" fillId="0" borderId="0" xfId="58" applyFont="1" applyFill="1" applyBorder="1" applyAlignment="1" applyProtection="1">
      <alignment horizontal="center" wrapText="1"/>
      <protection/>
    </xf>
    <xf numFmtId="0" fontId="28" fillId="0" borderId="0" xfId="59" applyFont="1" applyFill="1">
      <alignment/>
      <protection/>
    </xf>
    <xf numFmtId="0" fontId="29" fillId="0" borderId="11" xfId="59" applyFont="1" applyBorder="1" applyAlignment="1">
      <alignment horizontal="left" vertical="top"/>
      <protection/>
    </xf>
    <xf numFmtId="0" fontId="32" fillId="24" borderId="11" xfId="54" applyNumberFormat="1" applyFont="1" applyFill="1" applyBorder="1" applyAlignment="1" applyProtection="1">
      <alignment horizontal="left" vertical="center" indent="1"/>
      <protection locked="0"/>
    </xf>
    <xf numFmtId="0" fontId="32" fillId="0" borderId="11" xfId="54" applyNumberFormat="1" applyFont="1" applyFill="1" applyBorder="1" applyAlignment="1" applyProtection="1">
      <alignment horizontal="left" vertical="center" indent="1"/>
      <protection locked="0"/>
    </xf>
    <xf numFmtId="0" fontId="30" fillId="0" borderId="0" xfId="59" applyFont="1" applyAlignment="1">
      <alignment vertical="top" wrapText="1"/>
      <protection/>
    </xf>
    <xf numFmtId="0" fontId="32" fillId="24" borderId="12" xfId="54" applyNumberFormat="1" applyFont="1" applyFill="1" applyBorder="1" applyAlignment="1" applyProtection="1">
      <alignment horizontal="left" vertical="center" indent="1"/>
      <protection locked="0"/>
    </xf>
    <xf numFmtId="0" fontId="32" fillId="24" borderId="13" xfId="54" applyNumberFormat="1" applyFont="1" applyFill="1" applyBorder="1" applyAlignment="1" applyProtection="1">
      <alignment horizontal="left" vertical="center" indent="1"/>
      <protection locked="0"/>
    </xf>
    <xf numFmtId="0" fontId="29" fillId="0" borderId="0" xfId="59" applyFont="1" applyBorder="1" applyAlignment="1">
      <alignment horizontal="left" vertical="top"/>
      <protection/>
    </xf>
    <xf numFmtId="0" fontId="30" fillId="0" borderId="0" xfId="59" applyFont="1" applyBorder="1" applyAlignment="1">
      <alignment horizontal="left" vertical="top" wrapText="1"/>
      <protection/>
    </xf>
    <xf numFmtId="0" fontId="21" fillId="0" borderId="0" xfId="54" applyNumberFormat="1" applyFont="1" applyFill="1" applyBorder="1" applyAlignment="1" applyProtection="1">
      <alignment horizontal="right" vertical="top" wrapText="1" indent="1"/>
      <protection/>
    </xf>
    <xf numFmtId="0" fontId="6" fillId="0" borderId="14" xfId="59" applyBorder="1">
      <alignment/>
      <protection/>
    </xf>
    <xf numFmtId="0" fontId="34" fillId="0" borderId="0" xfId="59" applyFont="1">
      <alignment/>
      <protection/>
    </xf>
    <xf numFmtId="0" fontId="6" fillId="0" borderId="0" xfId="59" applyBorder="1" applyProtection="1">
      <alignment/>
      <protection/>
    </xf>
    <xf numFmtId="0" fontId="30" fillId="0" borderId="0" xfId="59" applyFont="1" applyAlignment="1" applyProtection="1">
      <alignment horizontal="left" vertical="top"/>
      <protection/>
    </xf>
    <xf numFmtId="0" fontId="30" fillId="0" borderId="0" xfId="59" applyFont="1" applyAlignment="1">
      <alignment horizontal="left" vertical="top" wrapText="1"/>
      <protection/>
    </xf>
    <xf numFmtId="0" fontId="21" fillId="0" borderId="0" xfId="54" applyNumberFormat="1" applyFont="1" applyFill="1" applyBorder="1" applyAlignment="1" applyProtection="1">
      <alignment horizontal="right" vertical="top" wrapText="1"/>
      <protection locked="0"/>
    </xf>
    <xf numFmtId="0" fontId="6" fillId="0" borderId="0" xfId="59" applyFont="1" applyAlignment="1">
      <alignment horizontal="left" vertical="top" wrapText="1"/>
      <protection/>
    </xf>
    <xf numFmtId="0" fontId="36" fillId="0" borderId="0" xfId="59" applyFont="1" applyAlignment="1" applyProtection="1">
      <alignment horizontal="right" vertical="top"/>
      <protection/>
    </xf>
    <xf numFmtId="0" fontId="38" fillId="0" borderId="0" xfId="59" applyFont="1" applyFill="1" applyBorder="1" applyAlignment="1" applyProtection="1">
      <alignment horizontal="right" vertical="center"/>
      <protection/>
    </xf>
    <xf numFmtId="0" fontId="39" fillId="0" borderId="0" xfId="59" applyFont="1" applyFill="1" applyBorder="1" applyAlignment="1" applyProtection="1">
      <alignment vertical="center" wrapText="1"/>
      <protection/>
    </xf>
    <xf numFmtId="0" fontId="36" fillId="0" borderId="0" xfId="59" applyFont="1" applyAlignment="1">
      <alignment horizontal="left" indent="1"/>
      <protection/>
    </xf>
    <xf numFmtId="0" fontId="38" fillId="0" borderId="0" xfId="59" applyFont="1" applyAlignment="1">
      <alignment horizontal="right" vertical="center"/>
      <protection/>
    </xf>
    <xf numFmtId="0" fontId="6" fillId="23" borderId="15" xfId="59" applyFont="1" applyFill="1" applyBorder="1">
      <alignment/>
      <protection/>
    </xf>
    <xf numFmtId="0" fontId="38" fillId="23" borderId="16" xfId="59" applyFont="1" applyFill="1" applyBorder="1" applyAlignment="1">
      <alignment horizontal="right" vertical="center" wrapText="1" indent="2"/>
      <protection/>
    </xf>
    <xf numFmtId="0" fontId="38" fillId="23" borderId="16" xfId="59" applyFont="1" applyFill="1" applyBorder="1" applyAlignment="1">
      <alignment horizontal="center" vertical="center" wrapText="1"/>
      <protection/>
    </xf>
    <xf numFmtId="0" fontId="6" fillId="23" borderId="17" xfId="59" applyFill="1" applyBorder="1">
      <alignment/>
      <protection/>
    </xf>
    <xf numFmtId="0" fontId="6" fillId="23" borderId="18" xfId="59" applyFont="1" applyFill="1" applyBorder="1">
      <alignment/>
      <protection/>
    </xf>
    <xf numFmtId="0" fontId="6" fillId="23" borderId="0" xfId="59" applyFont="1" applyFill="1" applyBorder="1" applyAlignment="1">
      <alignment horizontal="left" vertical="center" wrapText="1"/>
      <protection/>
    </xf>
    <xf numFmtId="0" fontId="6" fillId="23" borderId="19" xfId="59" applyFill="1" applyBorder="1">
      <alignment/>
      <protection/>
    </xf>
    <xf numFmtId="0" fontId="38" fillId="23" borderId="0" xfId="59" applyFont="1" applyFill="1" applyBorder="1" applyAlignment="1">
      <alignment horizontal="right" vertical="center" wrapText="1" indent="2"/>
      <protection/>
    </xf>
    <xf numFmtId="0" fontId="38" fillId="23" borderId="0" xfId="59" applyFont="1" applyFill="1" applyBorder="1" applyAlignment="1">
      <alignment horizontal="center" vertical="center" wrapText="1"/>
      <protection/>
    </xf>
    <xf numFmtId="49" fontId="6" fillId="0" borderId="20" xfId="59" applyNumberFormat="1" applyFont="1" applyFill="1" applyBorder="1" applyAlignment="1" applyProtection="1">
      <alignment horizontal="center" vertical="center" wrapText="1"/>
      <protection locked="0"/>
    </xf>
    <xf numFmtId="0" fontId="6" fillId="23" borderId="0" xfId="59" applyFont="1" applyFill="1" applyBorder="1" applyAlignment="1">
      <alignment horizontal="center" vertical="center" wrapText="1"/>
      <protection/>
    </xf>
    <xf numFmtId="9" fontId="6" fillId="0" borderId="20" xfId="59" applyNumberFormat="1" applyFont="1" applyFill="1" applyBorder="1" applyAlignment="1" applyProtection="1">
      <alignment horizontal="center" vertical="center" wrapText="1"/>
      <protection locked="0"/>
    </xf>
    <xf numFmtId="0" fontId="6" fillId="0" borderId="0" xfId="59" applyFont="1" applyAlignment="1">
      <alignment wrapText="1"/>
      <protection/>
    </xf>
    <xf numFmtId="0" fontId="6" fillId="24" borderId="20" xfId="59" applyFont="1" applyFill="1" applyBorder="1" applyAlignment="1" applyProtection="1">
      <alignment horizontal="center" vertical="center" wrapText="1"/>
      <protection locked="0"/>
    </xf>
    <xf numFmtId="0" fontId="38" fillId="23" borderId="0" xfId="59" applyFont="1" applyFill="1" applyBorder="1" applyAlignment="1" applyProtection="1">
      <alignment horizontal="left" vertical="center" wrapText="1" indent="1"/>
      <protection/>
    </xf>
    <xf numFmtId="0" fontId="6" fillId="23" borderId="21" xfId="59" applyFont="1" applyFill="1" applyBorder="1">
      <alignment/>
      <protection/>
    </xf>
    <xf numFmtId="0" fontId="38" fillId="23" borderId="22" xfId="59" applyFont="1" applyFill="1" applyBorder="1" applyAlignment="1">
      <alignment horizontal="right" vertical="center" wrapText="1" indent="2"/>
      <protection/>
    </xf>
    <xf numFmtId="0" fontId="38" fillId="23" borderId="22" xfId="59" applyFont="1" applyFill="1" applyBorder="1" applyAlignment="1" applyProtection="1">
      <alignment horizontal="left" vertical="center" wrapText="1" indent="1"/>
      <protection/>
    </xf>
    <xf numFmtId="0" fontId="6" fillId="23" borderId="23" xfId="59" applyFill="1" applyBorder="1">
      <alignment/>
      <protection/>
    </xf>
    <xf numFmtId="0" fontId="41" fillId="0" borderId="24" xfId="59" applyFont="1" applyFill="1" applyBorder="1">
      <alignment/>
      <protection/>
    </xf>
    <xf numFmtId="0" fontId="41" fillId="0" borderId="24" xfId="59" applyFont="1" applyFill="1" applyBorder="1" applyAlignment="1">
      <alignment horizontal="right" vertical="center" wrapText="1" indent="2"/>
      <protection/>
    </xf>
    <xf numFmtId="0" fontId="41" fillId="0" borderId="24" xfId="59" applyFont="1" applyFill="1" applyBorder="1" applyAlignment="1" applyProtection="1">
      <alignment horizontal="left" vertical="center" wrapText="1" indent="1"/>
      <protection/>
    </xf>
    <xf numFmtId="0" fontId="42" fillId="24" borderId="0" xfId="54" applyNumberFormat="1" applyFont="1" applyFill="1" applyBorder="1" applyAlignment="1" applyProtection="1">
      <alignment vertical="center"/>
      <protection/>
    </xf>
    <xf numFmtId="0" fontId="6" fillId="0" borderId="0" xfId="59" applyFill="1" applyBorder="1">
      <alignment/>
      <protection/>
    </xf>
    <xf numFmtId="0" fontId="0" fillId="0" borderId="0" xfId="0" applyAlignment="1" applyProtection="1">
      <alignment/>
      <protection/>
    </xf>
    <xf numFmtId="0" fontId="43" fillId="0" borderId="0" xfId="0" applyFont="1" applyAlignment="1" applyProtection="1">
      <alignment/>
      <protection/>
    </xf>
    <xf numFmtId="39" fontId="43" fillId="0" borderId="0" xfId="0" applyNumberFormat="1" applyFont="1" applyAlignment="1" applyProtection="1">
      <alignment/>
      <protection/>
    </xf>
    <xf numFmtId="37" fontId="0" fillId="0" borderId="0" xfId="0" applyNumberFormat="1" applyAlignment="1" applyProtection="1">
      <alignment/>
      <protection/>
    </xf>
    <xf numFmtId="39" fontId="0" fillId="0" borderId="0" xfId="0" applyNumberFormat="1" applyAlignment="1" applyProtection="1">
      <alignment/>
      <protection/>
    </xf>
    <xf numFmtId="9" fontId="44" fillId="0" borderId="25" xfId="0" applyNumberFormat="1" applyFont="1" applyBorder="1" applyAlignment="1" applyProtection="1">
      <alignment horizontal="center" wrapText="1"/>
      <protection/>
    </xf>
    <xf numFmtId="0" fontId="44" fillId="0" borderId="26" xfId="0" applyFont="1" applyBorder="1" applyAlignment="1" applyProtection="1">
      <alignment horizontal="center" wrapText="1"/>
      <protection/>
    </xf>
    <xf numFmtId="0" fontId="44" fillId="0" borderId="27" xfId="0" applyFont="1" applyBorder="1" applyAlignment="1" applyProtection="1">
      <alignment horizontal="center" wrapText="1"/>
      <protection/>
    </xf>
    <xf numFmtId="0" fontId="0" fillId="0" borderId="0" xfId="0" applyBorder="1" applyAlignment="1">
      <alignment/>
    </xf>
    <xf numFmtId="0" fontId="42" fillId="0" borderId="28" xfId="0" applyFont="1" applyBorder="1" applyAlignment="1" applyProtection="1">
      <alignment horizontal="center" wrapText="1"/>
      <protection/>
    </xf>
    <xf numFmtId="0" fontId="42" fillId="0" borderId="29" xfId="0" applyFont="1" applyBorder="1" applyAlignment="1" applyProtection="1">
      <alignment horizontal="center" wrapText="1"/>
      <protection/>
    </xf>
    <xf numFmtId="0" fontId="42" fillId="0" borderId="30" xfId="0" applyFont="1" applyBorder="1" applyAlignment="1" applyProtection="1">
      <alignment horizontal="center" wrapText="1"/>
      <protection/>
    </xf>
    <xf numFmtId="0" fontId="45" fillId="0" borderId="31" xfId="0" applyNumberFormat="1" applyFont="1" applyBorder="1" applyAlignment="1" applyProtection="1">
      <alignment horizontal="center" wrapText="1"/>
      <protection/>
    </xf>
    <xf numFmtId="0" fontId="46" fillId="0" borderId="0" xfId="0" applyNumberFormat="1" applyFont="1" applyBorder="1" applyAlignment="1" applyProtection="1">
      <alignment horizontal="center" wrapText="1"/>
      <protection/>
    </xf>
    <xf numFmtId="0" fontId="47" fillId="0" borderId="0" xfId="0" applyNumberFormat="1" applyFont="1" applyBorder="1" applyAlignment="1" applyProtection="1">
      <alignment horizontal="center" wrapText="1"/>
      <protection/>
    </xf>
    <xf numFmtId="0" fontId="45" fillId="0" borderId="0" xfId="0" applyNumberFormat="1" applyFont="1" applyBorder="1" applyAlignment="1" applyProtection="1">
      <alignment horizontal="center" wrapText="1"/>
      <protection/>
    </xf>
    <xf numFmtId="0" fontId="45" fillId="0" borderId="32" xfId="0" applyNumberFormat="1" applyFont="1" applyBorder="1" applyAlignment="1" applyProtection="1">
      <alignment horizontal="center" wrapText="1"/>
      <protection/>
    </xf>
    <xf numFmtId="0" fontId="48" fillId="0" borderId="33" xfId="0" applyFont="1" applyBorder="1" applyAlignment="1" applyProtection="1">
      <alignment horizontal="right" indent="2"/>
      <protection/>
    </xf>
    <xf numFmtId="0" fontId="48" fillId="0" borderId="34" xfId="0" applyFont="1" applyBorder="1" applyAlignment="1" applyProtection="1">
      <alignment horizontal="right" indent="2"/>
      <protection locked="0"/>
    </xf>
    <xf numFmtId="0" fontId="48" fillId="0" borderId="35" xfId="0" applyFont="1" applyBorder="1" applyAlignment="1" applyProtection="1">
      <alignment horizontal="right" indent="2"/>
      <protection locked="0"/>
    </xf>
    <xf numFmtId="1" fontId="48" fillId="0" borderId="35" xfId="0" applyNumberFormat="1" applyFont="1" applyBorder="1" applyAlignment="1" applyProtection="1">
      <alignment horizontal="right" indent="1"/>
      <protection locked="0"/>
    </xf>
    <xf numFmtId="1" fontId="48" fillId="0" borderId="35" xfId="0" applyNumberFormat="1" applyFont="1" applyBorder="1" applyAlignment="1" applyProtection="1">
      <alignment horizontal="right" indent="2"/>
      <protection locked="0"/>
    </xf>
    <xf numFmtId="173" fontId="48" fillId="0" borderId="35" xfId="0" applyNumberFormat="1" applyFont="1" applyBorder="1" applyAlignment="1" applyProtection="1">
      <alignment horizontal="right" indent="1"/>
      <protection locked="0"/>
    </xf>
    <xf numFmtId="173" fontId="48" fillId="0" borderId="35" xfId="0" applyNumberFormat="1" applyFont="1" applyBorder="1" applyAlignment="1">
      <alignment horizontal="right" indent="1"/>
    </xf>
    <xf numFmtId="173" fontId="48" fillId="0" borderId="36" xfId="0" applyNumberFormat="1" applyFont="1" applyBorder="1" applyAlignment="1">
      <alignment horizontal="right" indent="1"/>
    </xf>
    <xf numFmtId="173" fontId="48" fillId="0" borderId="37" xfId="0" applyNumberFormat="1" applyFont="1" applyBorder="1" applyAlignment="1">
      <alignment horizontal="right" indent="1"/>
    </xf>
    <xf numFmtId="0" fontId="0" fillId="0" borderId="20" xfId="0" applyBorder="1" applyAlignment="1">
      <alignment/>
    </xf>
    <xf numFmtId="1" fontId="0" fillId="0" borderId="20" xfId="0" applyNumberFormat="1" applyBorder="1" applyAlignment="1">
      <alignment/>
    </xf>
    <xf numFmtId="38" fontId="0" fillId="0" borderId="20" xfId="0" applyNumberFormat="1" applyBorder="1" applyAlignment="1">
      <alignment/>
    </xf>
    <xf numFmtId="0" fontId="0" fillId="0" borderId="0" xfId="0" applyBorder="1" applyAlignment="1">
      <alignment/>
    </xf>
    <xf numFmtId="0" fontId="0" fillId="0" borderId="38" xfId="0" applyFont="1" applyBorder="1" applyAlignment="1" applyProtection="1">
      <alignment horizontal="right" indent="1"/>
      <protection/>
    </xf>
    <xf numFmtId="0" fontId="20" fillId="0" borderId="39" xfId="0" applyFont="1" applyBorder="1" applyAlignment="1" applyProtection="1">
      <alignment/>
      <protection locked="0"/>
    </xf>
    <xf numFmtId="1" fontId="49" fillId="0" borderId="39" xfId="0" applyNumberFormat="1" applyFont="1" applyBorder="1" applyAlignment="1" applyProtection="1">
      <alignment horizontal="right" indent="1"/>
      <protection locked="0"/>
    </xf>
    <xf numFmtId="1" fontId="49" fillId="0" borderId="39" xfId="0" applyNumberFormat="1" applyFont="1" applyBorder="1" applyAlignment="1" applyProtection="1">
      <alignment horizontal="right" indent="2"/>
      <protection locked="0"/>
    </xf>
    <xf numFmtId="38" fontId="0" fillId="0" borderId="39" xfId="0" applyNumberFormat="1" applyFont="1" applyBorder="1" applyAlignment="1">
      <alignment horizontal="right" indent="1"/>
    </xf>
    <xf numFmtId="38" fontId="0" fillId="0" borderId="40" xfId="0" applyNumberFormat="1" applyFont="1" applyBorder="1" applyAlignment="1">
      <alignment horizontal="right" indent="1"/>
    </xf>
    <xf numFmtId="38" fontId="0" fillId="0" borderId="41" xfId="0" applyNumberFormat="1" applyFont="1" applyBorder="1" applyAlignment="1" applyProtection="1">
      <alignment horizontal="right" indent="1"/>
      <protection/>
    </xf>
    <xf numFmtId="38" fontId="50" fillId="0" borderId="41" xfId="0" applyNumberFormat="1" applyFont="1" applyBorder="1" applyAlignment="1" applyProtection="1">
      <alignment horizontal="right" indent="1"/>
      <protection/>
    </xf>
    <xf numFmtId="38" fontId="50" fillId="0" borderId="42" xfId="0" applyNumberFormat="1" applyFont="1" applyBorder="1" applyAlignment="1" applyProtection="1">
      <alignment horizontal="right" indent="1"/>
      <protection/>
    </xf>
    <xf numFmtId="38" fontId="0" fillId="0" borderId="20" xfId="0" applyNumberFormat="1" applyFont="1" applyBorder="1" applyAlignment="1" applyProtection="1">
      <alignment horizontal="right"/>
      <protection/>
    </xf>
    <xf numFmtId="0" fontId="0" fillId="0" borderId="43" xfId="0" applyFont="1" applyBorder="1" applyAlignment="1" applyProtection="1">
      <alignment horizontal="fill"/>
      <protection/>
    </xf>
    <xf numFmtId="0" fontId="0" fillId="0" borderId="44" xfId="0" applyFont="1" applyBorder="1" applyAlignment="1" applyProtection="1">
      <alignment horizontal="fill"/>
      <protection/>
    </xf>
    <xf numFmtId="38" fontId="0" fillId="0" borderId="44" xfId="0" applyNumberFormat="1" applyFont="1" applyBorder="1" applyAlignment="1" applyProtection="1">
      <alignment horizontal="right" indent="1"/>
      <protection/>
    </xf>
    <xf numFmtId="38" fontId="0" fillId="0" borderId="45" xfId="0" applyNumberFormat="1" applyFont="1" applyBorder="1" applyAlignment="1" applyProtection="1">
      <alignment horizontal="right" indent="1"/>
      <protection/>
    </xf>
    <xf numFmtId="0" fontId="0" fillId="0" borderId="0" xfId="0" applyFont="1" applyBorder="1" applyAlignment="1" applyProtection="1">
      <alignment horizontal="left"/>
      <protection/>
    </xf>
    <xf numFmtId="0" fontId="0" fillId="0" borderId="0" xfId="0" applyFont="1" applyBorder="1" applyAlignment="1">
      <alignment/>
    </xf>
    <xf numFmtId="38" fontId="0" fillId="0" borderId="0" xfId="0" applyNumberFormat="1" applyFont="1" applyBorder="1" applyAlignment="1">
      <alignment/>
    </xf>
    <xf numFmtId="38" fontId="0" fillId="0" borderId="0" xfId="0" applyNumberFormat="1" applyFont="1" applyAlignment="1">
      <alignment/>
    </xf>
    <xf numFmtId="0" fontId="0" fillId="0" borderId="0" xfId="0" applyFont="1" applyBorder="1" applyAlignment="1" applyProtection="1">
      <alignment horizontal="left" wrapText="1"/>
      <protection/>
    </xf>
    <xf numFmtId="0" fontId="0" fillId="0" borderId="0" xfId="0" applyAlignment="1">
      <alignment wrapText="1"/>
    </xf>
    <xf numFmtId="0" fontId="30"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175" fontId="51" fillId="0" borderId="0" xfId="0" applyNumberFormat="1" applyFont="1" applyBorder="1" applyAlignment="1" applyProtection="1">
      <alignment horizontal="left" vertical="center"/>
      <protection/>
    </xf>
    <xf numFmtId="0" fontId="51" fillId="0" borderId="0" xfId="0" applyFont="1" applyBorder="1" applyAlignment="1" applyProtection="1">
      <alignment vertical="center"/>
      <protection/>
    </xf>
    <xf numFmtId="0" fontId="0" fillId="0" borderId="0" xfId="0" applyBorder="1" applyAlignment="1" applyProtection="1">
      <alignment/>
      <protection/>
    </xf>
    <xf numFmtId="0" fontId="52" fillId="0" borderId="0" xfId="0" applyFont="1" applyBorder="1" applyAlignment="1" applyProtection="1">
      <alignment/>
      <protection/>
    </xf>
    <xf numFmtId="0" fontId="52" fillId="0" borderId="0" xfId="0" applyFont="1" applyBorder="1" applyAlignment="1" applyProtection="1">
      <alignment vertical="center"/>
      <protection/>
    </xf>
    <xf numFmtId="0" fontId="53" fillId="0" borderId="0" xfId="0" applyFont="1" applyBorder="1" applyAlignment="1" applyProtection="1">
      <alignment vertical="center"/>
      <protection/>
    </xf>
    <xf numFmtId="0" fontId="53" fillId="0" borderId="0" xfId="0" applyFont="1" applyBorder="1" applyAlignment="1" applyProtection="1">
      <alignment/>
      <protection/>
    </xf>
    <xf numFmtId="49" fontId="6" fillId="0" borderId="0" xfId="0" applyNumberFormat="1" applyFont="1" applyBorder="1" applyAlignment="1" applyProtection="1">
      <alignment horizontal="center" vertical="center" wrapText="1"/>
      <protection/>
    </xf>
    <xf numFmtId="0" fontId="0" fillId="0" borderId="0" xfId="0" applyFont="1" applyBorder="1" applyAlignment="1" applyProtection="1">
      <alignment wrapText="1"/>
      <protection/>
    </xf>
    <xf numFmtId="0" fontId="0" fillId="0" borderId="0" xfId="0" applyFont="1" applyBorder="1" applyAlignment="1" applyProtection="1">
      <alignment/>
      <protection/>
    </xf>
    <xf numFmtId="38" fontId="0" fillId="0" borderId="0" xfId="0" applyNumberFormat="1" applyFont="1" applyBorder="1" applyAlignment="1" applyProtection="1">
      <alignment/>
      <protection/>
    </xf>
    <xf numFmtId="38" fontId="0" fillId="0" borderId="0" xfId="0" applyNumberFormat="1" applyFont="1" applyAlignment="1" applyProtection="1">
      <alignment/>
      <protection/>
    </xf>
    <xf numFmtId="0" fontId="15" fillId="0" borderId="0" xfId="58">
      <alignment/>
      <protection/>
    </xf>
    <xf numFmtId="0" fontId="6" fillId="0" borderId="0" xfId="58" applyFont="1">
      <alignment/>
      <protection/>
    </xf>
    <xf numFmtId="0" fontId="6" fillId="0" borderId="0" xfId="58" applyFont="1" applyBorder="1">
      <alignment/>
      <protection/>
    </xf>
    <xf numFmtId="49" fontId="6" fillId="0" borderId="0" xfId="58" applyNumberFormat="1" applyFont="1" applyBorder="1" applyAlignment="1">
      <alignment horizontal="center"/>
      <protection/>
    </xf>
    <xf numFmtId="0" fontId="6" fillId="0" borderId="46" xfId="58" applyFont="1" applyBorder="1" applyAlignment="1">
      <alignment horizontal="left" vertical="center" wrapText="1" indent="1"/>
      <protection/>
    </xf>
    <xf numFmtId="0" fontId="6" fillId="0" borderId="47" xfId="58" applyFont="1" applyBorder="1" applyAlignment="1">
      <alignment horizontal="left" vertical="center" wrapText="1" indent="1"/>
      <protection/>
    </xf>
    <xf numFmtId="0" fontId="6" fillId="0" borderId="48" xfId="58" applyFont="1" applyBorder="1" applyAlignment="1">
      <alignment horizontal="left" vertical="center" wrapText="1" indent="1"/>
      <protection/>
    </xf>
    <xf numFmtId="0" fontId="6" fillId="0" borderId="49" xfId="58" applyFont="1" applyBorder="1" applyAlignment="1">
      <alignment horizontal="left" vertical="center" wrapText="1" indent="1"/>
      <protection/>
    </xf>
    <xf numFmtId="0" fontId="6" fillId="0" borderId="50" xfId="58" applyFont="1" applyBorder="1" applyAlignment="1">
      <alignment horizontal="left" vertical="center" wrapText="1" indent="1"/>
      <protection/>
    </xf>
    <xf numFmtId="0" fontId="6" fillId="0" borderId="51" xfId="58" applyFont="1" applyBorder="1" applyAlignment="1">
      <alignment horizontal="left" vertical="center" wrapText="1" indent="1"/>
      <protection/>
    </xf>
    <xf numFmtId="0" fontId="15" fillId="0" borderId="0" xfId="58" applyFont="1">
      <alignment/>
      <protection/>
    </xf>
    <xf numFmtId="0" fontId="55" fillId="0" borderId="0" xfId="58" applyFont="1">
      <alignment/>
      <protection/>
    </xf>
    <xf numFmtId="0" fontId="36" fillId="0" borderId="0" xfId="59" applyFont="1" applyFill="1" applyBorder="1" applyAlignment="1">
      <alignment horizontal="center" vertical="center" wrapText="1"/>
      <protection/>
    </xf>
    <xf numFmtId="0" fontId="48" fillId="0" borderId="52" xfId="0" applyFont="1" applyBorder="1" applyAlignment="1" applyProtection="1">
      <alignment horizontal="right" indent="2"/>
      <protection/>
    </xf>
    <xf numFmtId="0" fontId="48" fillId="0" borderId="53" xfId="0" applyFont="1" applyBorder="1" applyAlignment="1" applyProtection="1">
      <alignment horizontal="right" indent="2"/>
      <protection locked="0"/>
    </xf>
    <xf numFmtId="1" fontId="48" fillId="0" borderId="53" xfId="0" applyNumberFormat="1" applyFont="1" applyBorder="1" applyAlignment="1" applyProtection="1">
      <alignment horizontal="right" indent="1"/>
      <protection locked="0"/>
    </xf>
    <xf numFmtId="1" fontId="48" fillId="0" borderId="53" xfId="0" applyNumberFormat="1" applyFont="1" applyBorder="1" applyAlignment="1" applyProtection="1">
      <alignment horizontal="right" indent="2"/>
      <protection locked="0"/>
    </xf>
    <xf numFmtId="173" fontId="48" fillId="0" borderId="53" xfId="0" applyNumberFormat="1" applyFont="1" applyBorder="1" applyAlignment="1" applyProtection="1">
      <alignment horizontal="right" indent="1"/>
      <protection locked="0"/>
    </xf>
    <xf numFmtId="173" fontId="48" fillId="0" borderId="53" xfId="0" applyNumberFormat="1" applyFont="1" applyBorder="1" applyAlignment="1">
      <alignment horizontal="right" indent="1"/>
    </xf>
    <xf numFmtId="173" fontId="48" fillId="0" borderId="54" xfId="0" applyNumberFormat="1" applyFont="1" applyBorder="1" applyAlignment="1">
      <alignment horizontal="right" indent="1"/>
    </xf>
    <xf numFmtId="9" fontId="53" fillId="0" borderId="0" xfId="0" applyNumberFormat="1" applyFont="1" applyBorder="1" applyAlignment="1" applyProtection="1">
      <alignment horizontal="center" vertical="top"/>
      <protection/>
    </xf>
    <xf numFmtId="0" fontId="53" fillId="0" borderId="0" xfId="0" applyFont="1" applyBorder="1" applyAlignment="1" applyProtection="1">
      <alignment horizontal="center" vertical="center"/>
      <protection/>
    </xf>
    <xf numFmtId="172" fontId="53" fillId="0" borderId="0" xfId="0" applyNumberFormat="1" applyFont="1" applyBorder="1" applyAlignment="1" applyProtection="1">
      <alignment horizontal="center" vertical="center"/>
      <protection/>
    </xf>
    <xf numFmtId="0" fontId="30" fillId="0" borderId="0" xfId="0" applyFont="1" applyAlignment="1">
      <alignment horizontal="center" vertical="center" wrapText="1"/>
    </xf>
    <xf numFmtId="49" fontId="6" fillId="0" borderId="0" xfId="0" applyNumberFormat="1" applyFont="1" applyFill="1" applyBorder="1" applyAlignment="1" applyProtection="1">
      <alignment horizontal="center" vertical="top"/>
      <protection/>
    </xf>
    <xf numFmtId="49" fontId="52" fillId="0" borderId="0" xfId="0" applyNumberFormat="1" applyFont="1" applyBorder="1" applyAlignment="1" applyProtection="1">
      <alignment horizontal="center" vertical="center" wrapText="1"/>
      <protection/>
    </xf>
    <xf numFmtId="0" fontId="20" fillId="20" borderId="10" xfId="54" applyNumberFormat="1" applyFont="1" applyFill="1" applyBorder="1" applyAlignment="1" applyProtection="1">
      <alignment horizontal="center" vertical="center"/>
      <protection/>
    </xf>
    <xf numFmtId="0" fontId="23" fillId="0" borderId="0" xfId="58" applyFont="1" applyFill="1" applyBorder="1" applyAlignment="1" applyProtection="1">
      <alignment horizontal="center"/>
      <protection/>
    </xf>
    <xf numFmtId="0" fontId="24" fillId="0" borderId="0" xfId="58" applyFont="1" applyFill="1" applyBorder="1" applyAlignment="1" applyProtection="1">
      <alignment horizontal="center" wrapText="1"/>
      <protection/>
    </xf>
    <xf numFmtId="0" fontId="27" fillId="0" borderId="0" xfId="59" applyFont="1" applyFill="1" applyBorder="1" applyAlignment="1" applyProtection="1">
      <alignment horizontal="left" vertical="center" wrapText="1"/>
      <protection/>
    </xf>
    <xf numFmtId="0" fontId="28" fillId="0" borderId="0" xfId="58" applyFont="1" applyFill="1" applyBorder="1" applyAlignment="1" applyProtection="1">
      <alignment horizontal="left" wrapText="1"/>
      <protection/>
    </xf>
    <xf numFmtId="0" fontId="30" fillId="0" borderId="11" xfId="59" applyFont="1" applyBorder="1" applyAlignment="1">
      <alignment horizontal="left" vertical="top" wrapText="1"/>
      <protection/>
    </xf>
    <xf numFmtId="0" fontId="29" fillId="0" borderId="11" xfId="59" applyFont="1" applyBorder="1" applyAlignment="1">
      <alignment horizontal="left" vertical="top"/>
      <protection/>
    </xf>
    <xf numFmtId="0" fontId="30" fillId="24" borderId="11" xfId="59" applyFont="1" applyFill="1" applyBorder="1" applyAlignment="1">
      <alignment horizontal="left" vertical="top" wrapText="1"/>
      <protection/>
    </xf>
    <xf numFmtId="0" fontId="6" fillId="24" borderId="0" xfId="59" applyFont="1" applyFill="1" applyBorder="1" applyAlignment="1">
      <alignment horizontal="left" vertical="top" wrapText="1"/>
      <protection/>
    </xf>
    <xf numFmtId="0" fontId="37" fillId="0" borderId="0" xfId="59" applyFont="1" applyFill="1" applyBorder="1" applyAlignment="1">
      <alignment horizontal="left" vertical="top" wrapText="1"/>
      <protection/>
    </xf>
    <xf numFmtId="0" fontId="33" fillId="0" borderId="14" xfId="59" applyFont="1" applyFill="1" applyBorder="1" applyAlignment="1">
      <alignment horizontal="center" vertical="center" wrapText="1"/>
      <protection/>
    </xf>
    <xf numFmtId="0" fontId="33" fillId="0" borderId="0" xfId="59" applyFont="1" applyFill="1" applyBorder="1" applyAlignment="1">
      <alignment horizontal="center" vertical="center" wrapText="1"/>
      <protection/>
    </xf>
    <xf numFmtId="0" fontId="30" fillId="24" borderId="0" xfId="59" applyFont="1" applyFill="1" applyBorder="1" applyAlignment="1">
      <alignment horizontal="left" vertical="top" wrapText="1"/>
      <protection/>
    </xf>
    <xf numFmtId="0" fontId="30" fillId="0" borderId="0" xfId="59" applyFont="1" applyBorder="1" applyAlignment="1">
      <alignment horizontal="left" vertical="top" wrapText="1"/>
      <protection/>
    </xf>
    <xf numFmtId="0" fontId="6" fillId="0" borderId="0" xfId="59" applyFont="1" applyBorder="1" applyAlignment="1">
      <alignment horizontal="left" vertical="top" wrapText="1"/>
      <protection/>
    </xf>
    <xf numFmtId="0" fontId="25" fillId="0" borderId="0" xfId="58" applyFont="1" applyFill="1" applyBorder="1" applyAlignment="1" applyProtection="1">
      <alignment horizontal="center" wrapText="1"/>
      <protection/>
    </xf>
    <xf numFmtId="0" fontId="40" fillId="0" borderId="0" xfId="59" applyFont="1" applyFill="1" applyBorder="1" applyAlignment="1">
      <alignment horizontal="left" wrapText="1"/>
      <protection/>
    </xf>
    <xf numFmtId="0" fontId="6" fillId="0" borderId="22" xfId="59" applyFont="1" applyBorder="1" applyAlignment="1">
      <alignment horizontal="left" vertical="center" wrapText="1"/>
      <protection/>
    </xf>
    <xf numFmtId="0" fontId="6" fillId="0" borderId="0" xfId="59" applyFont="1" applyBorder="1" applyAlignment="1">
      <alignment horizontal="left" vertical="center" wrapText="1"/>
      <protection/>
    </xf>
    <xf numFmtId="0" fontId="6" fillId="23" borderId="0" xfId="59" applyFont="1" applyFill="1" applyBorder="1" applyAlignment="1">
      <alignment horizontal="left" vertical="center" wrapText="1"/>
      <protection/>
    </xf>
    <xf numFmtId="0" fontId="6" fillId="0" borderId="20" xfId="59" applyFont="1" applyFill="1" applyBorder="1" applyAlignment="1" applyProtection="1">
      <alignment horizontal="left" vertical="center" wrapText="1" indent="1"/>
      <protection locked="0"/>
    </xf>
    <xf numFmtId="0" fontId="6" fillId="0" borderId="20" xfId="59" applyFont="1" applyFill="1" applyBorder="1" applyAlignment="1" applyProtection="1">
      <alignment horizontal="center" vertical="center" wrapText="1"/>
      <protection locked="0"/>
    </xf>
    <xf numFmtId="0" fontId="25" fillId="0" borderId="0" xfId="58" applyFont="1" applyFill="1" applyBorder="1" applyAlignment="1" applyProtection="1">
      <alignment horizontal="center" vertical="center" wrapText="1"/>
      <protection/>
    </xf>
    <xf numFmtId="0" fontId="44" fillId="0" borderId="55" xfId="0" applyFont="1" applyBorder="1" applyAlignment="1" applyProtection="1">
      <alignment horizontal="center" wrapText="1"/>
      <protection/>
    </xf>
    <xf numFmtId="0" fontId="44" fillId="0" borderId="25" xfId="0" applyFont="1" applyBorder="1" applyAlignment="1" applyProtection="1">
      <alignment horizontal="center" wrapText="1"/>
      <protection/>
    </xf>
    <xf numFmtId="0" fontId="44" fillId="0" borderId="56" xfId="0" applyFont="1" applyBorder="1" applyAlignment="1" applyProtection="1">
      <alignment horizontal="center" vertical="center"/>
      <protection/>
    </xf>
    <xf numFmtId="0" fontId="44" fillId="0" borderId="57" xfId="0" applyFont="1" applyBorder="1" applyAlignment="1" applyProtection="1">
      <alignment horizontal="center" wrapText="1"/>
      <protection/>
    </xf>
    <xf numFmtId="0" fontId="0" fillId="0" borderId="20" xfId="0" applyFont="1" applyBorder="1" applyAlignment="1" applyProtection="1">
      <alignment horizontal="center" wrapText="1"/>
      <protection/>
    </xf>
    <xf numFmtId="0" fontId="30" fillId="0" borderId="58" xfId="0" applyFont="1" applyBorder="1" applyAlignment="1" applyProtection="1">
      <alignment horizontal="left" indent="1"/>
      <protection/>
    </xf>
    <xf numFmtId="0" fontId="0" fillId="0" borderId="0" xfId="0" applyFont="1" applyBorder="1" applyAlignment="1" applyProtection="1">
      <alignment horizontal="left" wrapText="1"/>
      <protection/>
    </xf>
    <xf numFmtId="0" fontId="6" fillId="0" borderId="0" xfId="0" applyFont="1" applyBorder="1" applyAlignment="1" applyProtection="1">
      <alignment horizontal="left" vertical="center" indent="1"/>
      <protection/>
    </xf>
    <xf numFmtId="174" fontId="6" fillId="0" borderId="0" xfId="0" applyNumberFormat="1" applyFont="1" applyBorder="1" applyAlignment="1" applyProtection="1">
      <alignment horizontal="left" vertical="center" indent="1"/>
      <protection/>
    </xf>
    <xf numFmtId="174" fontId="6" fillId="0" borderId="0" xfId="0" applyNumberFormat="1" applyFont="1" applyBorder="1" applyAlignment="1" applyProtection="1">
      <alignment horizontal="center" vertical="center"/>
      <protection/>
    </xf>
    <xf numFmtId="0" fontId="30" fillId="0" borderId="0" xfId="59" applyFont="1" applyFill="1" applyBorder="1" applyAlignment="1">
      <alignment horizontal="left" vertical="center" wrapText="1"/>
      <protection/>
    </xf>
    <xf numFmtId="0" fontId="52" fillId="0" borderId="0" xfId="0" applyFont="1" applyBorder="1" applyAlignment="1" applyProtection="1">
      <alignment horizontal="left" vertical="top"/>
      <protection/>
    </xf>
    <xf numFmtId="0" fontId="53" fillId="0" borderId="0" xfId="0" applyFont="1" applyBorder="1" applyAlignment="1" applyProtection="1">
      <alignment horizontal="left" vertical="top"/>
      <protection/>
    </xf>
    <xf numFmtId="0" fontId="54" fillId="0" borderId="0" xfId="58" applyFont="1" applyBorder="1" applyAlignment="1">
      <alignment horizontal="center" wrapText="1"/>
      <protection/>
    </xf>
    <xf numFmtId="0" fontId="30" fillId="0" borderId="59" xfId="59" applyFont="1" applyBorder="1" applyAlignment="1">
      <alignment horizontal="left" vertical="top" wrapText="1"/>
      <protection/>
    </xf>
    <xf numFmtId="0" fontId="30" fillId="0" borderId="60" xfId="59" applyFont="1" applyBorder="1" applyAlignment="1">
      <alignment horizontal="left" vertical="top" wrapText="1"/>
      <protection/>
    </xf>
    <xf numFmtId="0" fontId="30" fillId="0" borderId="61" xfId="59"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ntentsHyperlink"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0304B" xfId="58"/>
    <cellStyle name="Normal_Agency_PayAuth_v1.1" xfId="59"/>
    <cellStyle name="Note" xfId="60"/>
    <cellStyle name="Output" xfId="61"/>
    <cellStyle name="Percent" xfId="62"/>
    <cellStyle name="Title" xfId="63"/>
    <cellStyle name="Total" xfId="64"/>
    <cellStyle name="Warning Text" xfId="65"/>
  </cellStyles>
  <dxfs count="13">
    <dxf>
      <fill>
        <patternFill patternType="solid">
          <fgColor indexed="9"/>
          <bgColor indexed="34"/>
        </patternFill>
      </fill>
    </dxf>
    <dxf>
      <border>
        <left>
          <color indexed="63"/>
        </left>
        <right>
          <color indexed="63"/>
        </right>
        <top>
          <color indexed="63"/>
        </top>
        <bottom style="thin">
          <color indexed="16"/>
        </bottom>
      </border>
    </dxf>
    <dxf>
      <fill>
        <patternFill patternType="solid">
          <fgColor indexed="9"/>
          <bgColor indexed="34"/>
        </patternFill>
      </fill>
      <border>
        <left>
          <color indexed="63"/>
        </left>
        <right>
          <color indexed="63"/>
        </right>
        <top>
          <color indexed="63"/>
        </top>
        <bottom style="thin">
          <color indexed="16"/>
        </bottom>
      </border>
    </dxf>
    <dxf>
      <fill>
        <patternFill patternType="solid">
          <fgColor indexed="34"/>
          <bgColor indexed="13"/>
        </patternFill>
      </fill>
    </dxf>
    <dxf>
      <border>
        <left>
          <color indexed="63"/>
        </left>
        <right>
          <color indexed="63"/>
        </right>
        <top>
          <color indexed="63"/>
        </top>
        <bottom style="thin">
          <color indexed="16"/>
        </bottom>
      </border>
    </dxf>
    <dxf>
      <fill>
        <patternFill patternType="solid">
          <fgColor indexed="34"/>
          <bgColor indexed="13"/>
        </patternFill>
      </fill>
      <border>
        <left>
          <color indexed="63"/>
        </left>
        <right>
          <color indexed="63"/>
        </right>
        <top>
          <color indexed="63"/>
        </top>
        <bottom style="thin">
          <color indexed="16"/>
        </bottom>
      </border>
    </dxf>
    <dxf>
      <fill>
        <patternFill patternType="solid">
          <fgColor indexed="34"/>
          <bgColor indexed="41"/>
        </patternFill>
      </fill>
    </dxf>
    <dxf>
      <border>
        <left>
          <color indexed="63"/>
        </left>
        <right>
          <color indexed="63"/>
        </right>
        <top>
          <color indexed="63"/>
        </top>
        <bottom style="thin">
          <color indexed="16"/>
        </bottom>
      </border>
    </dxf>
    <dxf>
      <fill>
        <patternFill patternType="solid">
          <fgColor indexed="34"/>
          <bgColor indexed="41"/>
        </patternFill>
      </fill>
      <border>
        <left>
          <color indexed="63"/>
        </left>
        <right>
          <color indexed="63"/>
        </right>
        <top>
          <color indexed="63"/>
        </top>
        <bottom style="thin">
          <color indexed="16"/>
        </bottom>
      </border>
    </dxf>
    <dxf>
      <fill>
        <patternFill patternType="solid">
          <fgColor rgb="FFFFFFF2"/>
          <bgColor rgb="FFF2FFF2"/>
        </patternFill>
      </fill>
      <border>
        <left>
          <color rgb="FF000000"/>
        </left>
        <right>
          <color rgb="FF000000"/>
        </right>
        <top/>
        <bottom style="thin">
          <color rgb="FF000000"/>
        </bottom>
      </border>
    </dxf>
    <dxf>
      <border>
        <left>
          <color rgb="FF000000"/>
        </left>
        <right>
          <color rgb="FF000000"/>
        </right>
        <top/>
        <bottom style="thin">
          <color rgb="FF000000"/>
        </bottom>
      </border>
    </dxf>
    <dxf>
      <fill>
        <patternFill patternType="solid">
          <fgColor rgb="FFFFFFF2"/>
          <bgColor rgb="FFFFFFE5"/>
        </patternFill>
      </fill>
      <border>
        <left>
          <color rgb="FF000000"/>
        </left>
        <right>
          <color rgb="FF000000"/>
        </right>
        <top/>
        <bottom style="thin">
          <color rgb="FF000000"/>
        </bottom>
      </border>
    </dxf>
    <dxf>
      <fill>
        <patternFill patternType="solid">
          <fgColor rgb="FFFFFFFF"/>
          <bgColor rgb="FFFFFFF2"/>
        </patternFill>
      </fill>
      <border>
        <left>
          <color rgb="FF000000"/>
        </left>
        <right>
          <color rgb="FF000000"/>
        </right>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E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F2"/>
      <rgbColor rgb="0000FFFF"/>
      <rgbColor rgb="00800080"/>
      <rgbColor rgb="00800000"/>
      <rgbColor rgb="00008080"/>
      <rgbColor rgb="000000FF"/>
      <rgbColor rgb="0000CCFF"/>
      <rgbColor rgb="00F2FF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24</xdr:row>
      <xdr:rowOff>0</xdr:rowOff>
    </xdr:from>
    <xdr:to>
      <xdr:col>3</xdr:col>
      <xdr:colOff>0</xdr:colOff>
      <xdr:row>24</xdr:row>
      <xdr:rowOff>0</xdr:rowOff>
    </xdr:to>
    <xdr:sp>
      <xdr:nvSpPr>
        <xdr:cNvPr id="1" name="Line 1"/>
        <xdr:cNvSpPr>
          <a:spLocks/>
        </xdr:cNvSpPr>
      </xdr:nvSpPr>
      <xdr:spPr>
        <a:xfrm flipH="1">
          <a:off x="676275" y="169259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2" name="Line 2"/>
        <xdr:cNvSpPr>
          <a:spLocks/>
        </xdr:cNvSpPr>
      </xdr:nvSpPr>
      <xdr:spPr>
        <a:xfrm>
          <a:off x="676275" y="169259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0</xdr:colOff>
      <xdr:row>24</xdr:row>
      <xdr:rowOff>0</xdr:rowOff>
    </xdr:to>
    <xdr:sp>
      <xdr:nvSpPr>
        <xdr:cNvPr id="3" name="Line 3"/>
        <xdr:cNvSpPr>
          <a:spLocks/>
        </xdr:cNvSpPr>
      </xdr:nvSpPr>
      <xdr:spPr>
        <a:xfrm>
          <a:off x="676275" y="169259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24</xdr:row>
      <xdr:rowOff>0</xdr:rowOff>
    </xdr:from>
    <xdr:to>
      <xdr:col>5</xdr:col>
      <xdr:colOff>1333500</xdr:colOff>
      <xdr:row>24</xdr:row>
      <xdr:rowOff>0</xdr:rowOff>
    </xdr:to>
    <xdr:sp>
      <xdr:nvSpPr>
        <xdr:cNvPr id="4" name="Line 5"/>
        <xdr:cNvSpPr>
          <a:spLocks/>
        </xdr:cNvSpPr>
      </xdr:nvSpPr>
      <xdr:spPr>
        <a:xfrm>
          <a:off x="6219825" y="169259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24</xdr:row>
      <xdr:rowOff>0</xdr:rowOff>
    </xdr:from>
    <xdr:to>
      <xdr:col>3</xdr:col>
      <xdr:colOff>0</xdr:colOff>
      <xdr:row>24</xdr:row>
      <xdr:rowOff>0</xdr:rowOff>
    </xdr:to>
    <xdr:sp>
      <xdr:nvSpPr>
        <xdr:cNvPr id="5" name="Line 6"/>
        <xdr:cNvSpPr>
          <a:spLocks/>
        </xdr:cNvSpPr>
      </xdr:nvSpPr>
      <xdr:spPr>
        <a:xfrm flipH="1">
          <a:off x="676275" y="169259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24</xdr:row>
      <xdr:rowOff>0</xdr:rowOff>
    </xdr:from>
    <xdr:to>
      <xdr:col>5</xdr:col>
      <xdr:colOff>428625</xdr:colOff>
      <xdr:row>24</xdr:row>
      <xdr:rowOff>0</xdr:rowOff>
    </xdr:to>
    <xdr:sp>
      <xdr:nvSpPr>
        <xdr:cNvPr id="6" name="Line 8"/>
        <xdr:cNvSpPr>
          <a:spLocks/>
        </xdr:cNvSpPr>
      </xdr:nvSpPr>
      <xdr:spPr>
        <a:xfrm>
          <a:off x="5314950" y="16925925"/>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xdr:row>
      <xdr:rowOff>390525</xdr:rowOff>
    </xdr:from>
    <xdr:to>
      <xdr:col>4</xdr:col>
      <xdr:colOff>1790700</xdr:colOff>
      <xdr:row>2</xdr:row>
      <xdr:rowOff>19050</xdr:rowOff>
    </xdr:to>
    <xdr:pic>
      <xdr:nvPicPr>
        <xdr:cNvPr id="7" name="Picture 10"/>
        <xdr:cNvPicPr preferRelativeResize="1">
          <a:picLocks noChangeAspect="1"/>
        </xdr:cNvPicPr>
      </xdr:nvPicPr>
      <xdr:blipFill>
        <a:blip r:embed="rId1"/>
        <a:stretch>
          <a:fillRect/>
        </a:stretch>
      </xdr:blipFill>
      <xdr:spPr>
        <a:xfrm>
          <a:off x="180975" y="638175"/>
          <a:ext cx="34290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4</xdr:col>
      <xdr:colOff>971550</xdr:colOff>
      <xdr:row>2</xdr:row>
      <xdr:rowOff>57150</xdr:rowOff>
    </xdr:to>
    <xdr:pic>
      <xdr:nvPicPr>
        <xdr:cNvPr id="1" name="Picture 11"/>
        <xdr:cNvPicPr preferRelativeResize="1">
          <a:picLocks noChangeAspect="1"/>
        </xdr:cNvPicPr>
      </xdr:nvPicPr>
      <xdr:blipFill>
        <a:blip r:embed="rId1"/>
        <a:stretch>
          <a:fillRect/>
        </a:stretch>
      </xdr:blipFill>
      <xdr:spPr>
        <a:xfrm>
          <a:off x="95250" y="247650"/>
          <a:ext cx="3429000" cy="914400"/>
        </a:xfrm>
        <a:prstGeom prst="rect">
          <a:avLst/>
        </a:prstGeom>
        <a:noFill/>
        <a:ln w="9525" cmpd="sng">
          <a:noFill/>
        </a:ln>
      </xdr:spPr>
    </xdr:pic>
    <xdr:clientData/>
  </xdr:twoCellAnchor>
  <xdr:twoCellAnchor>
    <xdr:from>
      <xdr:col>5</xdr:col>
      <xdr:colOff>0</xdr:colOff>
      <xdr:row>22</xdr:row>
      <xdr:rowOff>0</xdr:rowOff>
    </xdr:from>
    <xdr:to>
      <xdr:col>5</xdr:col>
      <xdr:colOff>0</xdr:colOff>
      <xdr:row>22</xdr:row>
      <xdr:rowOff>0</xdr:rowOff>
    </xdr:to>
    <xdr:sp>
      <xdr:nvSpPr>
        <xdr:cNvPr id="2" name="Line 2"/>
        <xdr:cNvSpPr>
          <a:spLocks/>
        </xdr:cNvSpPr>
      </xdr:nvSpPr>
      <xdr:spPr>
        <a:xfrm>
          <a:off x="3886200" y="8362950"/>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0</xdr:rowOff>
    </xdr:from>
    <xdr:to>
      <xdr:col>5</xdr:col>
      <xdr:colOff>0</xdr:colOff>
      <xdr:row>22</xdr:row>
      <xdr:rowOff>0</xdr:rowOff>
    </xdr:to>
    <xdr:sp>
      <xdr:nvSpPr>
        <xdr:cNvPr id="3" name="Line 4"/>
        <xdr:cNvSpPr>
          <a:spLocks/>
        </xdr:cNvSpPr>
      </xdr:nvSpPr>
      <xdr:spPr>
        <a:xfrm>
          <a:off x="3886200" y="8362950"/>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1333500</xdr:colOff>
      <xdr:row>22</xdr:row>
      <xdr:rowOff>0</xdr:rowOff>
    </xdr:from>
    <xdr:to>
      <xdr:col>5</xdr:col>
      <xdr:colOff>0</xdr:colOff>
      <xdr:row>22</xdr:row>
      <xdr:rowOff>0</xdr:rowOff>
    </xdr:to>
    <xdr:sp>
      <xdr:nvSpPr>
        <xdr:cNvPr id="4" name="Line 7"/>
        <xdr:cNvSpPr>
          <a:spLocks/>
        </xdr:cNvSpPr>
      </xdr:nvSpPr>
      <xdr:spPr>
        <a:xfrm flipH="1">
          <a:off x="3886200" y="8362950"/>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22</xdr:row>
      <xdr:rowOff>0</xdr:rowOff>
    </xdr:from>
    <xdr:to>
      <xdr:col>6</xdr:col>
      <xdr:colOff>428625</xdr:colOff>
      <xdr:row>22</xdr:row>
      <xdr:rowOff>0</xdr:rowOff>
    </xdr:to>
    <xdr:sp>
      <xdr:nvSpPr>
        <xdr:cNvPr id="5" name="Line 9"/>
        <xdr:cNvSpPr>
          <a:spLocks/>
        </xdr:cNvSpPr>
      </xdr:nvSpPr>
      <xdr:spPr>
        <a:xfrm>
          <a:off x="5105400" y="8362950"/>
          <a:ext cx="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47625</xdr:rowOff>
    </xdr:from>
    <xdr:to>
      <xdr:col>6</xdr:col>
      <xdr:colOff>447675</xdr:colOff>
      <xdr:row>1</xdr:row>
      <xdr:rowOff>962025</xdr:rowOff>
    </xdr:to>
    <xdr:pic>
      <xdr:nvPicPr>
        <xdr:cNvPr id="1" name="Picture 1"/>
        <xdr:cNvPicPr preferRelativeResize="1">
          <a:picLocks noChangeAspect="1"/>
        </xdr:cNvPicPr>
      </xdr:nvPicPr>
      <xdr:blipFill>
        <a:blip r:embed="rId1"/>
        <a:stretch>
          <a:fillRect/>
        </a:stretch>
      </xdr:blipFill>
      <xdr:spPr>
        <a:xfrm>
          <a:off x="466725" y="295275"/>
          <a:ext cx="36290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23</xdr:row>
      <xdr:rowOff>0</xdr:rowOff>
    </xdr:from>
    <xdr:to>
      <xdr:col>11</xdr:col>
      <xdr:colOff>514350</xdr:colOff>
      <xdr:row>37</xdr:row>
      <xdr:rowOff>161925</xdr:rowOff>
    </xdr:to>
    <xdr:sp>
      <xdr:nvSpPr>
        <xdr:cNvPr id="1" name="Rectangle 1"/>
        <xdr:cNvSpPr>
          <a:spLocks/>
        </xdr:cNvSpPr>
      </xdr:nvSpPr>
      <xdr:spPr>
        <a:xfrm>
          <a:off x="7105650" y="5876925"/>
          <a:ext cx="22860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23</xdr:row>
      <xdr:rowOff>0</xdr:rowOff>
    </xdr:from>
    <xdr:to>
      <xdr:col>11</xdr:col>
      <xdr:colOff>514350</xdr:colOff>
      <xdr:row>37</xdr:row>
      <xdr:rowOff>161925</xdr:rowOff>
    </xdr:to>
    <xdr:sp>
      <xdr:nvSpPr>
        <xdr:cNvPr id="2" name="Rectangle 2"/>
        <xdr:cNvSpPr>
          <a:spLocks/>
        </xdr:cNvSpPr>
      </xdr:nvSpPr>
      <xdr:spPr>
        <a:xfrm>
          <a:off x="7105650" y="5876925"/>
          <a:ext cx="2286000" cy="2447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rk_note1" TargetMode="External" /><Relationship Id="rId2" Type="http://schemas.openxmlformats.org/officeDocument/2006/relationships/hyperlink" Target="mark_note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rk_note1"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J25"/>
  <sheetViews>
    <sheetView showGridLines="0" showRowColHeaders="0" tabSelected="1" zoomScalePageLayoutView="0" workbookViewId="0" topLeftCell="A1">
      <pane ySplit="1" topLeftCell="A2" activePane="bottomLeft" state="frozen"/>
      <selection pane="topLeft" activeCell="A1" sqref="A1"/>
      <selection pane="bottomLeft" activeCell="C12" sqref="C12:F12"/>
    </sheetView>
  </sheetViews>
  <sheetFormatPr defaultColWidth="10.28125" defaultRowHeight="12.75"/>
  <cols>
    <col min="1" max="1" width="3.140625" style="1" customWidth="1"/>
    <col min="2" max="2" width="4.8515625" style="1" customWidth="1"/>
    <col min="3" max="3" width="2.140625" style="1" customWidth="1"/>
    <col min="4" max="4" width="17.140625" style="1" customWidth="1"/>
    <col min="5" max="5" width="46.00390625" style="1" customWidth="1"/>
    <col min="6" max="6" width="27.7109375" style="1" customWidth="1"/>
    <col min="7" max="16384" width="10.28125" style="1" customWidth="1"/>
  </cols>
  <sheetData>
    <row r="1" spans="1:8" ht="19.5" customHeight="1">
      <c r="A1" s="146" t="s">
        <v>0</v>
      </c>
      <c r="B1" s="146"/>
      <c r="C1" s="146"/>
      <c r="F1" s="2" t="s">
        <v>1</v>
      </c>
      <c r="G1" s="146" t="s">
        <v>2</v>
      </c>
      <c r="H1" s="146"/>
    </row>
    <row r="2" spans="1:6" s="4" customFormat="1" ht="101.25" customHeight="1">
      <c r="A2" s="3"/>
      <c r="D2" s="147"/>
      <c r="E2" s="147"/>
      <c r="F2" s="147"/>
    </row>
    <row r="3" spans="1:6" s="4" customFormat="1" ht="65.25" customHeight="1">
      <c r="A3" s="5"/>
      <c r="B3" s="148" t="s">
        <v>78</v>
      </c>
      <c r="C3" s="148"/>
      <c r="D3" s="148"/>
      <c r="E3" s="148"/>
      <c r="F3" s="148"/>
    </row>
    <row r="4" spans="1:6" s="4" customFormat="1" ht="33.75" customHeight="1">
      <c r="A4" s="5"/>
      <c r="B4" s="6"/>
      <c r="C4" s="7"/>
      <c r="D4" s="7"/>
      <c r="E4" s="8"/>
      <c r="F4" s="7"/>
    </row>
    <row r="5" spans="2:6" ht="29.25" customHeight="1">
      <c r="B5" s="149" t="s">
        <v>3</v>
      </c>
      <c r="C5" s="149"/>
      <c r="D5" s="149"/>
      <c r="E5" s="149"/>
      <c r="F5" s="149"/>
    </row>
    <row r="6" spans="1:6" s="4" customFormat="1" ht="60" customHeight="1">
      <c r="A6" s="5"/>
      <c r="B6" s="150" t="s">
        <v>4</v>
      </c>
      <c r="C6" s="150"/>
      <c r="D6" s="150"/>
      <c r="E6" s="150"/>
      <c r="F6" s="150"/>
    </row>
    <row r="7" spans="1:6" s="4" customFormat="1" ht="34.5" customHeight="1">
      <c r="A7" s="9"/>
      <c r="B7" s="10">
        <v>1</v>
      </c>
      <c r="C7" s="151" t="s">
        <v>5</v>
      </c>
      <c r="D7" s="151"/>
      <c r="E7" s="151"/>
      <c r="F7" s="11" t="s">
        <v>6</v>
      </c>
    </row>
    <row r="8" spans="1:10" s="4" customFormat="1" ht="34.5" customHeight="1">
      <c r="A8" s="9"/>
      <c r="B8" s="10">
        <v>2</v>
      </c>
      <c r="C8" s="151" t="s">
        <v>7</v>
      </c>
      <c r="D8" s="151"/>
      <c r="E8" s="151"/>
      <c r="F8" s="12" t="s">
        <v>8</v>
      </c>
      <c r="G8" s="13"/>
      <c r="H8" s="13"/>
      <c r="I8" s="13"/>
      <c r="J8" s="13"/>
    </row>
    <row r="9" spans="1:10" s="4" customFormat="1" ht="34.5" customHeight="1">
      <c r="A9" s="9"/>
      <c r="B9" s="10">
        <v>3</v>
      </c>
      <c r="C9" s="151" t="s">
        <v>9</v>
      </c>
      <c r="D9" s="151"/>
      <c r="E9" s="151"/>
      <c r="F9" s="12" t="s">
        <v>10</v>
      </c>
      <c r="H9" s="13"/>
      <c r="I9" s="13"/>
      <c r="J9" s="13"/>
    </row>
    <row r="10" spans="1:6" s="4" customFormat="1" ht="16.5" customHeight="1">
      <c r="A10" s="9"/>
      <c r="B10" s="152">
        <v>4</v>
      </c>
      <c r="C10" s="153" t="s">
        <v>79</v>
      </c>
      <c r="D10" s="153"/>
      <c r="E10" s="153"/>
      <c r="F10" s="14" t="s">
        <v>8</v>
      </c>
    </row>
    <row r="11" spans="1:6" s="4" customFormat="1" ht="22.5" customHeight="1">
      <c r="A11" s="9"/>
      <c r="B11" s="152"/>
      <c r="C11" s="153"/>
      <c r="D11" s="153"/>
      <c r="E11" s="153"/>
      <c r="F11" s="15" t="s">
        <v>11</v>
      </c>
    </row>
    <row r="12" spans="1:6" s="4" customFormat="1" ht="39.75" customHeight="1">
      <c r="A12" s="9"/>
      <c r="B12" s="10">
        <v>5</v>
      </c>
      <c r="C12" s="183" t="s">
        <v>96</v>
      </c>
      <c r="D12" s="184"/>
      <c r="E12" s="184"/>
      <c r="F12" s="185"/>
    </row>
    <row r="13" spans="1:6" s="4" customFormat="1" ht="42.75" customHeight="1">
      <c r="A13" s="9"/>
      <c r="B13" s="16"/>
      <c r="C13" s="17"/>
      <c r="D13" s="17"/>
      <c r="E13" s="17"/>
      <c r="F13" s="18"/>
    </row>
    <row r="14" spans="2:6" ht="12.75" customHeight="1">
      <c r="B14" s="19"/>
      <c r="C14" s="156"/>
      <c r="D14" s="156"/>
      <c r="E14" s="156"/>
      <c r="F14" s="156"/>
    </row>
    <row r="15" spans="1:6" ht="55.5" customHeight="1">
      <c r="A15" s="20"/>
      <c r="B15" s="150" t="s">
        <v>12</v>
      </c>
      <c r="C15" s="150"/>
      <c r="D15" s="150"/>
      <c r="E15" s="150"/>
      <c r="F15" s="150"/>
    </row>
    <row r="16" spans="2:6" ht="11.25" customHeight="1">
      <c r="B16" s="21"/>
      <c r="C16" s="157"/>
      <c r="D16" s="157"/>
      <c r="E16" s="157"/>
      <c r="F16" s="157"/>
    </row>
    <row r="17" spans="2:6" ht="149.25" customHeight="1">
      <c r="B17" s="22"/>
      <c r="C17" s="158" t="s">
        <v>76</v>
      </c>
      <c r="D17" s="158"/>
      <c r="E17" s="158"/>
      <c r="F17" s="158"/>
    </row>
    <row r="18" spans="2:6" ht="15" customHeight="1">
      <c r="B18" s="22"/>
      <c r="C18" s="23"/>
      <c r="D18" s="23"/>
      <c r="E18" s="23"/>
      <c r="F18" s="24" t="s">
        <v>13</v>
      </c>
    </row>
    <row r="19" spans="2:6" ht="183.75" customHeight="1">
      <c r="B19" s="22"/>
      <c r="C19" s="159" t="s">
        <v>80</v>
      </c>
      <c r="D19" s="159"/>
      <c r="E19" s="159"/>
      <c r="F19" s="159"/>
    </row>
    <row r="20" spans="2:6" ht="139.5" customHeight="1">
      <c r="B20" s="22"/>
      <c r="C20" s="160" t="s">
        <v>81</v>
      </c>
      <c r="D20" s="160"/>
      <c r="E20" s="160"/>
      <c r="F20" s="160"/>
    </row>
    <row r="21" spans="2:6" ht="15" customHeight="1">
      <c r="B21" s="22"/>
      <c r="C21" s="23"/>
      <c r="D21" s="23"/>
      <c r="E21" s="23"/>
      <c r="F21" s="24" t="s">
        <v>13</v>
      </c>
    </row>
    <row r="22" spans="2:6" ht="177.75" customHeight="1">
      <c r="B22" s="22"/>
      <c r="C22" s="154" t="s">
        <v>82</v>
      </c>
      <c r="D22" s="154"/>
      <c r="E22" s="154"/>
      <c r="F22" s="154"/>
    </row>
    <row r="23" spans="2:6" ht="15" customHeight="1">
      <c r="B23" s="22"/>
      <c r="C23" s="25"/>
      <c r="D23" s="23"/>
      <c r="E23" s="23"/>
      <c r="F23" s="24" t="s">
        <v>13</v>
      </c>
    </row>
    <row r="24" spans="2:8" ht="24" customHeight="1">
      <c r="B24" s="26"/>
      <c r="C24" s="155"/>
      <c r="D24" s="155"/>
      <c r="E24" s="27" t="s">
        <v>14</v>
      </c>
      <c r="F24" s="2" t="s">
        <v>1</v>
      </c>
      <c r="G24" s="28"/>
      <c r="H24" s="28"/>
    </row>
    <row r="25" spans="2:6" ht="24" customHeight="1">
      <c r="B25" s="29"/>
      <c r="E25" s="30" t="s">
        <v>15</v>
      </c>
      <c r="F25" s="2" t="s">
        <v>16</v>
      </c>
    </row>
  </sheetData>
  <sheetProtection sheet="1" objects="1" scenarios="1"/>
  <mergeCells count="20">
    <mergeCell ref="C22:F22"/>
    <mergeCell ref="C24:D24"/>
    <mergeCell ref="C14:F14"/>
    <mergeCell ref="B15:F15"/>
    <mergeCell ref="C16:F16"/>
    <mergeCell ref="C17:F17"/>
    <mergeCell ref="C19:F19"/>
    <mergeCell ref="C20:F20"/>
    <mergeCell ref="C7:E7"/>
    <mergeCell ref="C8:E8"/>
    <mergeCell ref="C9:E9"/>
    <mergeCell ref="B10:B11"/>
    <mergeCell ref="C10:E11"/>
    <mergeCell ref="C12:F12"/>
    <mergeCell ref="A1:C1"/>
    <mergeCell ref="G1:H1"/>
    <mergeCell ref="D2:F2"/>
    <mergeCell ref="B3:F3"/>
    <mergeCell ref="B5:F5"/>
    <mergeCell ref="B6:F6"/>
  </mergeCells>
  <hyperlinks>
    <hyperlink ref="A1" location="mark_HomeTOP" display="Home"/>
    <hyperlink ref="F1" location="input_coopname" display="Who are you?"/>
    <hyperlink ref="G1" location="'ITA Reconciliation'!A1" display="Worksheet"/>
    <hyperlink ref="F7" r:id="rId1" display="If so, check here"/>
    <hyperlink ref="F8" r:id="rId2" display="Learn more"/>
    <hyperlink ref="F9" location="input_coopname" display="Go to Who Are You?"/>
    <hyperlink ref="F10" location="mark_Note4" display="Learn more"/>
    <hyperlink ref="F11" location="'Housing Charge Reconciliation'!A1" display="Go to Worksheet"/>
    <hyperlink ref="F18" location="mark_HomeTOP" display="[ Top ]"/>
    <hyperlink ref="F21" location="mark_HomeTOP" display="[ Top ]"/>
    <hyperlink ref="F23" location="mark_HomeTOP" display="[ Top ]"/>
    <hyperlink ref="F24" location="input_coopname" display="Who are you?"/>
    <hyperlink ref="F25" location="'Housing Charge Reconciliation'!A1" display="Worksheet "/>
    <hyperlink ref="G1:H1" location="'Housing Charge Reconciliation'!A1" display="Worksheet"/>
  </hyperlinks>
  <printOptions/>
  <pageMargins left="0.27569444444444446" right="0.45972222222222225" top="0.39375" bottom="0.4722222222222222" header="0.5118055555555556" footer="0.19652777777777777"/>
  <pageSetup horizontalDpi="300" verticalDpi="300" orientation="portrait" r:id="rId4"/>
  <headerFooter alignWithMargins="0">
    <oddFooter>&amp;RPage &amp;P</oddFooter>
  </headerFooter>
  <rowBreaks count="1" manualBreakCount="1">
    <brk id="14" max="255" man="1"/>
  </rowBreaks>
  <drawing r:id="rId3"/>
</worksheet>
</file>

<file path=xl/worksheets/sheet2.xml><?xml version="1.0" encoding="utf-8"?>
<worksheet xmlns="http://schemas.openxmlformats.org/spreadsheetml/2006/main" xmlns:r="http://schemas.openxmlformats.org/officeDocument/2006/relationships">
  <dimension ref="A1:M22"/>
  <sheetViews>
    <sheetView showGridLines="0" zoomScalePageLayoutView="0" workbookViewId="0" topLeftCell="A1">
      <pane ySplit="1" topLeftCell="A2" activePane="bottomLeft" state="frozen"/>
      <selection pane="topLeft" activeCell="A1" sqref="A1"/>
      <selection pane="bottomLeft" activeCell="A1" sqref="A1:C1"/>
    </sheetView>
  </sheetViews>
  <sheetFormatPr defaultColWidth="10.28125" defaultRowHeight="12.75"/>
  <cols>
    <col min="1" max="2" width="1.421875" style="1" customWidth="1"/>
    <col min="3" max="3" width="15.7109375" style="1" customWidth="1"/>
    <col min="4" max="4" width="19.7109375" style="1" customWidth="1"/>
    <col min="5" max="5" width="20.00390625" style="1" customWidth="1"/>
    <col min="6" max="6" width="11.8515625" style="1" customWidth="1"/>
    <col min="7" max="7" width="20.00390625" style="1" customWidth="1"/>
    <col min="8" max="8" width="2.28125" style="1" customWidth="1"/>
    <col min="9" max="9" width="1.57421875" style="1" customWidth="1"/>
    <col min="10" max="10" width="10.421875" style="1" customWidth="1"/>
    <col min="11" max="12" width="10.28125" style="1" customWidth="1"/>
    <col min="13" max="13" width="75.28125" style="1" customWidth="1"/>
    <col min="14" max="16384" width="10.28125" style="1" customWidth="1"/>
  </cols>
  <sheetData>
    <row r="1" spans="1:8" ht="19.5" customHeight="1">
      <c r="A1" s="146" t="s">
        <v>0</v>
      </c>
      <c r="B1" s="146"/>
      <c r="C1" s="146"/>
      <c r="G1" s="146" t="s">
        <v>2</v>
      </c>
      <c r="H1" s="146"/>
    </row>
    <row r="2" spans="3:7" s="4" customFormat="1" ht="67.5" customHeight="1">
      <c r="C2" s="147"/>
      <c r="D2" s="147"/>
      <c r="E2" s="147"/>
      <c r="F2" s="147"/>
      <c r="G2" s="147"/>
    </row>
    <row r="3" spans="2:8" s="4" customFormat="1" ht="60.75" customHeight="1">
      <c r="B3" s="161" t="s">
        <v>83</v>
      </c>
      <c r="C3" s="161"/>
      <c r="D3" s="161"/>
      <c r="E3" s="161"/>
      <c r="F3" s="161"/>
      <c r="G3" s="161"/>
      <c r="H3" s="161"/>
    </row>
    <row r="4" ht="14.25" customHeight="1"/>
    <row r="5" spans="2:8" ht="27.75" customHeight="1">
      <c r="B5" s="162" t="s">
        <v>17</v>
      </c>
      <c r="C5" s="162"/>
      <c r="D5" s="162"/>
      <c r="E5" s="162"/>
      <c r="F5" s="162"/>
      <c r="G5" s="162"/>
      <c r="H5" s="162"/>
    </row>
    <row r="6" spans="2:8" ht="42.75" customHeight="1">
      <c r="B6" s="163" t="s">
        <v>18</v>
      </c>
      <c r="C6" s="163"/>
      <c r="D6" s="163"/>
      <c r="E6" s="163"/>
      <c r="F6" s="163"/>
      <c r="G6" s="163"/>
      <c r="H6" s="163"/>
    </row>
    <row r="7" spans="2:8" ht="15" customHeight="1">
      <c r="B7" s="31"/>
      <c r="C7" s="32"/>
      <c r="D7" s="32"/>
      <c r="E7" s="33"/>
      <c r="F7" s="33"/>
      <c r="G7" s="33"/>
      <c r="H7" s="34"/>
    </row>
    <row r="8" spans="2:8" ht="31.5" customHeight="1">
      <c r="B8" s="35"/>
      <c r="C8" s="165" t="s">
        <v>19</v>
      </c>
      <c r="D8" s="165"/>
      <c r="E8" s="166" t="s">
        <v>20</v>
      </c>
      <c r="F8" s="166"/>
      <c r="G8" s="166"/>
      <c r="H8" s="37"/>
    </row>
    <row r="9" spans="2:8" ht="15" customHeight="1">
      <c r="B9" s="35"/>
      <c r="C9" s="38"/>
      <c r="D9" s="38"/>
      <c r="E9" s="39"/>
      <c r="F9" s="39"/>
      <c r="G9" s="39"/>
      <c r="H9" s="37"/>
    </row>
    <row r="10" spans="2:8" ht="31.5" customHeight="1">
      <c r="B10" s="35"/>
      <c r="C10" s="165" t="s">
        <v>21</v>
      </c>
      <c r="D10" s="165"/>
      <c r="E10" s="40" t="s">
        <v>22</v>
      </c>
      <c r="F10" s="41" t="s">
        <v>23</v>
      </c>
      <c r="G10" s="40" t="s">
        <v>24</v>
      </c>
      <c r="H10" s="37"/>
    </row>
    <row r="11" spans="2:8" ht="13.5" customHeight="1">
      <c r="B11" s="35"/>
      <c r="C11" s="38"/>
      <c r="D11" s="38"/>
      <c r="E11" s="39"/>
      <c r="F11" s="39"/>
      <c r="G11" s="39"/>
      <c r="H11" s="37"/>
    </row>
    <row r="12" spans="2:13" ht="31.5" customHeight="1">
      <c r="B12" s="35"/>
      <c r="C12" s="165" t="s">
        <v>84</v>
      </c>
      <c r="D12" s="165"/>
      <c r="E12" s="165"/>
      <c r="F12" s="165"/>
      <c r="G12" s="42">
        <v>0.3</v>
      </c>
      <c r="H12" s="37"/>
      <c r="M12" s="43"/>
    </row>
    <row r="13" spans="2:8" ht="13.5" customHeight="1">
      <c r="B13" s="35"/>
      <c r="C13" s="38"/>
      <c r="D13" s="38"/>
      <c r="E13" s="39"/>
      <c r="F13" s="39"/>
      <c r="G13" s="39"/>
      <c r="H13" s="37"/>
    </row>
    <row r="14" spans="2:8" ht="12.75" customHeight="1">
      <c r="B14" s="35"/>
      <c r="C14" s="36"/>
      <c r="D14" s="36"/>
      <c r="E14" s="36"/>
      <c r="F14" s="36"/>
      <c r="G14" s="39"/>
      <c r="H14" s="37"/>
    </row>
    <row r="15" spans="2:8" ht="38.25" customHeight="1">
      <c r="B15" s="35"/>
      <c r="C15" s="165" t="s">
        <v>85</v>
      </c>
      <c r="D15" s="165"/>
      <c r="E15" s="165"/>
      <c r="F15" s="36"/>
      <c r="G15" s="44">
        <v>0</v>
      </c>
      <c r="H15" s="37"/>
    </row>
    <row r="16" spans="2:8" ht="21" customHeight="1">
      <c r="B16" s="35"/>
      <c r="C16" s="38"/>
      <c r="D16" s="38"/>
      <c r="E16" s="45"/>
      <c r="F16" s="45"/>
      <c r="G16" s="45"/>
      <c r="H16" s="37"/>
    </row>
    <row r="17" spans="2:8" ht="31.5" customHeight="1">
      <c r="B17" s="35"/>
      <c r="C17" s="36" t="s">
        <v>26</v>
      </c>
      <c r="D17" s="167" t="s">
        <v>27</v>
      </c>
      <c r="E17" s="167"/>
      <c r="F17" s="167"/>
      <c r="G17" s="167"/>
      <c r="H17" s="37"/>
    </row>
    <row r="18" spans="2:8" ht="14.25" customHeight="1">
      <c r="B18" s="46"/>
      <c r="C18" s="47"/>
      <c r="D18" s="47"/>
      <c r="E18" s="48"/>
      <c r="F18" s="48"/>
      <c r="G18" s="48"/>
      <c r="H18" s="49"/>
    </row>
    <row r="19" spans="2:8" ht="57" customHeight="1">
      <c r="B19" s="50"/>
      <c r="C19" s="51"/>
      <c r="D19" s="51"/>
      <c r="E19" s="52"/>
      <c r="F19" s="52"/>
      <c r="G19" s="52"/>
      <c r="H19" s="50"/>
    </row>
    <row r="20" spans="2:8" ht="51.75" customHeight="1">
      <c r="B20" s="164"/>
      <c r="C20" s="164"/>
      <c r="D20" s="164"/>
      <c r="E20" s="164"/>
      <c r="F20" s="164"/>
      <c r="G20" s="164"/>
      <c r="H20" s="164"/>
    </row>
    <row r="21" spans="6:7" ht="24" customHeight="1">
      <c r="F21" s="27" t="s">
        <v>14</v>
      </c>
      <c r="G21" s="2" t="s">
        <v>0</v>
      </c>
    </row>
    <row r="22" spans="2:7" ht="24" customHeight="1">
      <c r="B22" s="132"/>
      <c r="C22" s="132"/>
      <c r="D22" s="132"/>
      <c r="F22" s="30" t="s">
        <v>15</v>
      </c>
      <c r="G22" s="2" t="s">
        <v>16</v>
      </c>
    </row>
  </sheetData>
  <sheetProtection sheet="1" objects="1" scenarios="1"/>
  <mergeCells count="13">
    <mergeCell ref="B20:H20"/>
    <mergeCell ref="C8:D8"/>
    <mergeCell ref="E8:G8"/>
    <mergeCell ref="C10:D10"/>
    <mergeCell ref="C12:F12"/>
    <mergeCell ref="C15:E15"/>
    <mergeCell ref="D17:G17"/>
    <mergeCell ref="A1:C1"/>
    <mergeCell ref="G1:H1"/>
    <mergeCell ref="C2:G2"/>
    <mergeCell ref="B3:H3"/>
    <mergeCell ref="B5:H5"/>
    <mergeCell ref="B6:H6"/>
  </mergeCells>
  <hyperlinks>
    <hyperlink ref="A1" location="mark_HomeTOP" display="Home"/>
    <hyperlink ref="G1" location="'ITA Reconciliation'!A1" display="Worksheet"/>
    <hyperlink ref="G22" location="'Housing Charge Reconciliation'!A1" display="Worksheet "/>
    <hyperlink ref="G21" r:id="rId1" display="If so, check here"/>
    <hyperlink ref="G1:H1" location="'Housing Charge Reconciliation'!A1" display="Worksheet"/>
  </hyperlinks>
  <printOptions verticalCentered="1"/>
  <pageMargins left="0.6694444444444445" right="0.6298611111111111" top="0.3597222222222222" bottom="0.19652777777777777" header="0.5118055555555556" footer="0.5118055555555556"/>
  <pageSetup horizontalDpi="300" verticalDpi="300" orientation="portrait"/>
  <drawing r:id="rId2"/>
</worksheet>
</file>

<file path=xl/worksheets/sheet3.xml><?xml version="1.0" encoding="utf-8"?>
<worksheet xmlns="http://schemas.openxmlformats.org/spreadsheetml/2006/main" xmlns:r="http://schemas.openxmlformats.org/officeDocument/2006/relationships">
  <dimension ref="A1:Z75"/>
  <sheetViews>
    <sheetView showGridLines="0" zoomScalePageLayoutView="0" workbookViewId="0" topLeftCell="A1">
      <pane ySplit="9" topLeftCell="A10" activePane="bottomLeft" state="frozen"/>
      <selection pane="topLeft" activeCell="A1" sqref="A1"/>
      <selection pane="bottomLeft" activeCell="H1" sqref="H1:I1"/>
    </sheetView>
  </sheetViews>
  <sheetFormatPr defaultColWidth="9.140625" defaultRowHeight="12.75"/>
  <cols>
    <col min="1" max="2" width="7.8515625" style="0" customWidth="1"/>
    <col min="3" max="3" width="11.57421875" style="0" customWidth="1"/>
    <col min="4" max="4" width="10.28125" style="0" customWidth="1"/>
    <col min="5" max="5" width="7.8515625" style="0" customWidth="1"/>
    <col min="6" max="6" width="9.28125" style="0" customWidth="1"/>
    <col min="7" max="7" width="10.00390625" style="0" customWidth="1"/>
    <col min="8" max="8" width="9.28125" style="0" customWidth="1"/>
    <col min="9" max="9" width="14.57421875" style="0" customWidth="1"/>
    <col min="10" max="10" width="13.00390625" style="0" customWidth="1"/>
    <col min="11" max="11" width="13.140625" style="0" customWidth="1"/>
    <col min="12" max="12" width="0" style="0" hidden="1" customWidth="1"/>
    <col min="13" max="13" width="13.140625" style="0" customWidth="1"/>
    <col min="14" max="14" width="4.421875" style="0" hidden="1" customWidth="1"/>
    <col min="15" max="25" width="9.140625" style="0" hidden="1" customWidth="1"/>
    <col min="26" max="26" width="0" style="0" hidden="1" customWidth="1"/>
  </cols>
  <sheetData>
    <row r="1" spans="1:9" ht="19.5" customHeight="1">
      <c r="A1" s="146" t="s">
        <v>0</v>
      </c>
      <c r="B1" s="146"/>
      <c r="C1" s="53"/>
      <c r="H1" s="146" t="s">
        <v>1</v>
      </c>
      <c r="I1" s="146"/>
    </row>
    <row r="2" spans="1:26" s="5" customFormat="1" ht="95.25" customHeight="1">
      <c r="A2" s="54"/>
      <c r="B2" s="4"/>
      <c r="C2" s="4"/>
      <c r="D2" s="147"/>
      <c r="E2" s="147"/>
      <c r="F2" s="147"/>
      <c r="G2" s="147"/>
      <c r="H2" s="4"/>
      <c r="I2" s="4"/>
      <c r="J2" s="4"/>
      <c r="K2" s="4"/>
      <c r="L2" s="4"/>
      <c r="M2" s="4"/>
      <c r="N2" s="4"/>
      <c r="O2" s="4"/>
      <c r="P2" s="4"/>
      <c r="Q2" s="4"/>
      <c r="R2" s="4"/>
      <c r="S2" s="4"/>
      <c r="T2" s="4"/>
      <c r="U2" s="4"/>
      <c r="V2" s="4"/>
      <c r="W2" s="4"/>
      <c r="X2" s="4"/>
      <c r="Y2" s="4"/>
      <c r="Z2" s="4"/>
    </row>
    <row r="3" spans="2:26" s="5" customFormat="1" ht="51.75" customHeight="1">
      <c r="B3" s="168" t="s">
        <v>83</v>
      </c>
      <c r="C3" s="168"/>
      <c r="D3" s="168"/>
      <c r="E3" s="168"/>
      <c r="F3" s="168"/>
      <c r="G3" s="168"/>
      <c r="H3" s="168"/>
      <c r="I3" s="168"/>
      <c r="J3" s="168"/>
      <c r="K3" s="168"/>
      <c r="L3" s="168"/>
      <c r="M3" s="168"/>
      <c r="N3" s="4"/>
      <c r="O3" s="4"/>
      <c r="P3" s="4"/>
      <c r="Q3" s="4"/>
      <c r="R3" s="4"/>
      <c r="S3" s="4"/>
      <c r="T3" s="4"/>
      <c r="U3" s="4"/>
      <c r="V3" s="4"/>
      <c r="W3" s="4"/>
      <c r="X3" s="4"/>
      <c r="Y3" s="4"/>
      <c r="Z3" s="4"/>
    </row>
    <row r="4" s="1" customFormat="1" ht="6.75" customHeight="1"/>
    <row r="5" spans="2:11" s="55" customFormat="1" ht="18.75" customHeight="1" thickBot="1">
      <c r="B5" s="56"/>
      <c r="C5" s="56"/>
      <c r="D5" s="56"/>
      <c r="E5" s="56"/>
      <c r="F5" s="56"/>
      <c r="G5" s="56"/>
      <c r="H5" s="57"/>
      <c r="I5" s="58"/>
      <c r="J5" s="59"/>
      <c r="K5" s="59"/>
    </row>
    <row r="6" spans="2:23" ht="15.75" customHeight="1" thickBot="1">
      <c r="B6" s="169" t="s">
        <v>28</v>
      </c>
      <c r="C6" s="170" t="s">
        <v>77</v>
      </c>
      <c r="D6" s="170" t="s">
        <v>29</v>
      </c>
      <c r="E6" s="171" t="s">
        <v>86</v>
      </c>
      <c r="F6" s="171"/>
      <c r="G6" s="171"/>
      <c r="H6" s="170" t="s">
        <v>89</v>
      </c>
      <c r="I6" s="60">
        <f>input_HchargeLowRatio</f>
        <v>0.3</v>
      </c>
      <c r="J6" s="170" t="s">
        <v>91</v>
      </c>
      <c r="K6" s="170" t="s">
        <v>92</v>
      </c>
      <c r="L6" s="170" t="s">
        <v>30</v>
      </c>
      <c r="M6" s="172" t="s">
        <v>31</v>
      </c>
      <c r="N6" s="55"/>
      <c r="O6" s="55"/>
      <c r="P6" s="55"/>
      <c r="Q6" s="55"/>
      <c r="R6" s="55"/>
      <c r="S6" s="55"/>
      <c r="T6" s="55"/>
      <c r="U6" s="55"/>
      <c r="V6" s="55"/>
      <c r="W6" s="55" t="str">
        <f>IF(AND((2=2),(4=4)),"T","F")</f>
        <v>T</v>
      </c>
    </row>
    <row r="7" spans="2:23" ht="39.75" customHeight="1">
      <c r="B7" s="169"/>
      <c r="C7" s="170"/>
      <c r="D7" s="170"/>
      <c r="E7" s="61" t="s">
        <v>32</v>
      </c>
      <c r="F7" s="61" t="s">
        <v>33</v>
      </c>
      <c r="G7" s="61" t="s">
        <v>34</v>
      </c>
      <c r="H7" s="170"/>
      <c r="I7" s="62" t="s">
        <v>90</v>
      </c>
      <c r="J7" s="170"/>
      <c r="K7" s="170"/>
      <c r="L7" s="170"/>
      <c r="M7" s="172"/>
      <c r="N7" s="55"/>
      <c r="O7" s="55"/>
      <c r="P7" s="173" t="s">
        <v>35</v>
      </c>
      <c r="Q7" s="173"/>
      <c r="R7" s="173"/>
      <c r="S7" s="173"/>
      <c r="T7" s="173"/>
      <c r="U7" s="63"/>
      <c r="V7" s="55"/>
      <c r="W7" s="55"/>
    </row>
    <row r="8" spans="2:23" ht="3.75" customHeight="1" thickBot="1">
      <c r="B8" s="64"/>
      <c r="C8" s="65"/>
      <c r="D8" s="65"/>
      <c r="E8" s="65"/>
      <c r="F8" s="65"/>
      <c r="G8" s="65"/>
      <c r="H8" s="65"/>
      <c r="I8" s="65"/>
      <c r="J8" s="65"/>
      <c r="K8" s="65"/>
      <c r="L8" s="65"/>
      <c r="M8" s="66"/>
      <c r="N8" s="55"/>
      <c r="O8" s="55"/>
      <c r="P8" s="173"/>
      <c r="Q8" s="173"/>
      <c r="R8" s="173"/>
      <c r="S8" s="173"/>
      <c r="T8" s="173"/>
      <c r="U8" s="63"/>
      <c r="V8" s="55"/>
      <c r="W8" s="55"/>
    </row>
    <row r="9" spans="2:23" ht="12.75" customHeight="1" hidden="1">
      <c r="B9" s="67" t="s">
        <v>36</v>
      </c>
      <c r="C9" s="68" t="s">
        <v>37</v>
      </c>
      <c r="D9" s="69" t="s">
        <v>38</v>
      </c>
      <c r="E9" s="69" t="s">
        <v>39</v>
      </c>
      <c r="F9" s="69" t="s">
        <v>40</v>
      </c>
      <c r="G9" s="69" t="s">
        <v>41</v>
      </c>
      <c r="H9" s="69" t="s">
        <v>42</v>
      </c>
      <c r="I9" s="70">
        <v>0.3</v>
      </c>
      <c r="J9" s="70" t="s">
        <v>43</v>
      </c>
      <c r="K9" s="70" t="s">
        <v>44</v>
      </c>
      <c r="L9" s="70" t="s">
        <v>45</v>
      </c>
      <c r="M9" s="71" t="s">
        <v>46</v>
      </c>
      <c r="N9" s="55"/>
      <c r="O9" s="55"/>
      <c r="P9" s="173"/>
      <c r="Q9" s="173"/>
      <c r="R9" s="173"/>
      <c r="S9" s="173"/>
      <c r="T9" s="173"/>
      <c r="U9" s="63"/>
      <c r="V9" s="55"/>
      <c r="W9" s="55"/>
    </row>
    <row r="10" spans="2:25" ht="16.5" customHeight="1">
      <c r="B10" s="72">
        <f aca="true" t="shared" si="0" ref="B10:B41">ROW()-ROW(mark_rowabovetable)</f>
        <v>1</v>
      </c>
      <c r="C10" s="73"/>
      <c r="D10" s="74"/>
      <c r="E10" s="75"/>
      <c r="F10" s="76"/>
      <c r="G10" s="76"/>
      <c r="H10" s="77"/>
      <c r="I10" s="78">
        <f aca="true" t="shared" si="1" ref="I10:I41">ROUND(H10*$I$6,0)</f>
        <v>0</v>
      </c>
      <c r="J10" s="77"/>
      <c r="K10" s="78">
        <f>G10*J10</f>
        <v>0</v>
      </c>
      <c r="L10" s="79">
        <f ca="1">IF($C10=OFFSET($C10,-1,0),OFFSET($L10,-1,0)+$K10,$K10)</f>
        <v>0</v>
      </c>
      <c r="M10" s="80">
        <f aca="true" ca="1" t="shared" si="2" ref="M10:M41">IF($C10=OFFSET($C10,1,0),"",L10)</f>
      </c>
      <c r="P10" s="81"/>
      <c r="Q10" s="82">
        <f>G10</f>
        <v>0</v>
      </c>
      <c r="R10" s="81" t="e">
        <f>G10*#REF!</f>
        <v>#REF!</v>
      </c>
      <c r="S10" s="83">
        <f>K10</f>
        <v>0</v>
      </c>
      <c r="T10" s="81"/>
      <c r="U10" s="84"/>
      <c r="Y10" t="e">
        <f>CurrLineNum</f>
        <v>#NAME?</v>
      </c>
    </row>
    <row r="11" spans="2:21" ht="16.5" customHeight="1">
      <c r="B11" s="72">
        <f t="shared" si="0"/>
        <v>2</v>
      </c>
      <c r="C11" s="73"/>
      <c r="D11" s="74"/>
      <c r="E11" s="75"/>
      <c r="F11" s="76"/>
      <c r="G11" s="76"/>
      <c r="H11" s="77"/>
      <c r="I11" s="78">
        <f t="shared" si="1"/>
        <v>0</v>
      </c>
      <c r="J11" s="77"/>
      <c r="K11" s="78">
        <f aca="true" t="shared" si="3" ref="K11:K59">G11*J11</f>
        <v>0</v>
      </c>
      <c r="L11" s="79">
        <f aca="true" ca="1" t="shared" si="4" ref="L11:L42">IF($C11=OFFSET($C11,-1,0),OFFSET($L11,-1,0)+$K11,$K11)</f>
        <v>0</v>
      </c>
      <c r="M11" s="80">
        <f ca="1" t="shared" si="2"/>
      </c>
      <c r="P11" s="81"/>
      <c r="Q11" s="82"/>
      <c r="R11" s="81"/>
      <c r="S11" s="83"/>
      <c r="T11" s="81"/>
      <c r="U11" s="84"/>
    </row>
    <row r="12" spans="2:21" ht="16.5" customHeight="1">
      <c r="B12" s="72">
        <f t="shared" si="0"/>
        <v>3</v>
      </c>
      <c r="C12" s="73"/>
      <c r="D12" s="74"/>
      <c r="E12" s="75"/>
      <c r="F12" s="76"/>
      <c r="G12" s="76"/>
      <c r="H12" s="77"/>
      <c r="I12" s="78">
        <f t="shared" si="1"/>
        <v>0</v>
      </c>
      <c r="J12" s="77"/>
      <c r="K12" s="78">
        <f t="shared" si="3"/>
        <v>0</v>
      </c>
      <c r="L12" s="79">
        <f ca="1" t="shared" si="4"/>
        <v>0</v>
      </c>
      <c r="M12" s="80">
        <f ca="1" t="shared" si="2"/>
      </c>
      <c r="P12" s="81"/>
      <c r="Q12" s="82"/>
      <c r="R12" s="81"/>
      <c r="S12" s="83"/>
      <c r="T12" s="81"/>
      <c r="U12" s="84"/>
    </row>
    <row r="13" spans="2:21" ht="16.5" customHeight="1">
      <c r="B13" s="72">
        <f t="shared" si="0"/>
        <v>4</v>
      </c>
      <c r="C13" s="73"/>
      <c r="D13" s="74"/>
      <c r="E13" s="75"/>
      <c r="F13" s="76"/>
      <c r="G13" s="76"/>
      <c r="H13" s="77"/>
      <c r="I13" s="78">
        <f t="shared" si="1"/>
        <v>0</v>
      </c>
      <c r="J13" s="77"/>
      <c r="K13" s="78">
        <f t="shared" si="3"/>
        <v>0</v>
      </c>
      <c r="L13" s="79">
        <f ca="1" t="shared" si="4"/>
        <v>0</v>
      </c>
      <c r="M13" s="80">
        <f ca="1" t="shared" si="2"/>
      </c>
      <c r="P13" s="81"/>
      <c r="Q13" s="82"/>
      <c r="R13" s="81"/>
      <c r="S13" s="83"/>
      <c r="T13" s="81"/>
      <c r="U13" s="84"/>
    </row>
    <row r="14" spans="2:21" ht="16.5" customHeight="1">
      <c r="B14" s="72">
        <f t="shared" si="0"/>
        <v>5</v>
      </c>
      <c r="C14" s="73"/>
      <c r="D14" s="74"/>
      <c r="E14" s="75"/>
      <c r="F14" s="76"/>
      <c r="G14" s="76"/>
      <c r="H14" s="77"/>
      <c r="I14" s="78">
        <f t="shared" si="1"/>
        <v>0</v>
      </c>
      <c r="J14" s="77"/>
      <c r="K14" s="78">
        <f t="shared" si="3"/>
        <v>0</v>
      </c>
      <c r="L14" s="79">
        <f ca="1" t="shared" si="4"/>
        <v>0</v>
      </c>
      <c r="M14" s="80">
        <f ca="1" t="shared" si="2"/>
      </c>
      <c r="P14" s="81"/>
      <c r="Q14" s="82"/>
      <c r="R14" s="81"/>
      <c r="S14" s="83"/>
      <c r="T14" s="81"/>
      <c r="U14" s="84"/>
    </row>
    <row r="15" spans="2:21" ht="16.5" customHeight="1">
      <c r="B15" s="72">
        <f t="shared" si="0"/>
        <v>6</v>
      </c>
      <c r="C15" s="73"/>
      <c r="D15" s="74"/>
      <c r="E15" s="75"/>
      <c r="F15" s="76"/>
      <c r="G15" s="76"/>
      <c r="H15" s="77"/>
      <c r="I15" s="78">
        <f t="shared" si="1"/>
        <v>0</v>
      </c>
      <c r="J15" s="77"/>
      <c r="K15" s="78">
        <f t="shared" si="3"/>
        <v>0</v>
      </c>
      <c r="L15" s="79">
        <f ca="1" t="shared" si="4"/>
        <v>0</v>
      </c>
      <c r="M15" s="80">
        <f ca="1" t="shared" si="2"/>
      </c>
      <c r="P15" s="81"/>
      <c r="Q15" s="82"/>
      <c r="R15" s="81"/>
      <c r="S15" s="83"/>
      <c r="T15" s="81"/>
      <c r="U15" s="84"/>
    </row>
    <row r="16" spans="2:21" ht="16.5" customHeight="1">
      <c r="B16" s="72">
        <f t="shared" si="0"/>
        <v>7</v>
      </c>
      <c r="C16" s="73"/>
      <c r="D16" s="74"/>
      <c r="E16" s="75"/>
      <c r="F16" s="76"/>
      <c r="G16" s="76"/>
      <c r="H16" s="77"/>
      <c r="I16" s="78">
        <f t="shared" si="1"/>
        <v>0</v>
      </c>
      <c r="J16" s="77"/>
      <c r="K16" s="78">
        <f t="shared" si="3"/>
        <v>0</v>
      </c>
      <c r="L16" s="79">
        <f ca="1" t="shared" si="4"/>
        <v>0</v>
      </c>
      <c r="M16" s="80">
        <f ca="1" t="shared" si="2"/>
      </c>
      <c r="P16" s="81"/>
      <c r="Q16" s="82"/>
      <c r="R16" s="81"/>
      <c r="S16" s="83"/>
      <c r="T16" s="81"/>
      <c r="U16" s="84"/>
    </row>
    <row r="17" spans="2:21" ht="16.5" customHeight="1">
      <c r="B17" s="72">
        <f t="shared" si="0"/>
        <v>8</v>
      </c>
      <c r="C17" s="73"/>
      <c r="D17" s="74"/>
      <c r="E17" s="75"/>
      <c r="F17" s="76"/>
      <c r="G17" s="76"/>
      <c r="H17" s="77"/>
      <c r="I17" s="78">
        <f t="shared" si="1"/>
        <v>0</v>
      </c>
      <c r="J17" s="77"/>
      <c r="K17" s="78">
        <f t="shared" si="3"/>
        <v>0</v>
      </c>
      <c r="L17" s="79">
        <f ca="1" t="shared" si="4"/>
        <v>0</v>
      </c>
      <c r="M17" s="80">
        <f ca="1" t="shared" si="2"/>
      </c>
      <c r="P17" s="81"/>
      <c r="Q17" s="82"/>
      <c r="R17" s="81"/>
      <c r="S17" s="83"/>
      <c r="T17" s="81"/>
      <c r="U17" s="84"/>
    </row>
    <row r="18" spans="2:21" ht="16.5" customHeight="1">
      <c r="B18" s="72">
        <f t="shared" si="0"/>
        <v>9</v>
      </c>
      <c r="C18" s="73"/>
      <c r="D18" s="74"/>
      <c r="E18" s="75"/>
      <c r="F18" s="76"/>
      <c r="G18" s="76"/>
      <c r="H18" s="77"/>
      <c r="I18" s="78">
        <f t="shared" si="1"/>
        <v>0</v>
      </c>
      <c r="J18" s="77"/>
      <c r="K18" s="78">
        <f t="shared" si="3"/>
        <v>0</v>
      </c>
      <c r="L18" s="79">
        <f ca="1" t="shared" si="4"/>
        <v>0</v>
      </c>
      <c r="M18" s="80">
        <f ca="1" t="shared" si="2"/>
      </c>
      <c r="P18" s="81"/>
      <c r="Q18" s="82"/>
      <c r="R18" s="81"/>
      <c r="S18" s="83"/>
      <c r="T18" s="81"/>
      <c r="U18" s="84"/>
    </row>
    <row r="19" spans="2:21" ht="16.5" customHeight="1">
      <c r="B19" s="72">
        <f t="shared" si="0"/>
        <v>10</v>
      </c>
      <c r="C19" s="73"/>
      <c r="D19" s="74"/>
      <c r="E19" s="75"/>
      <c r="F19" s="76"/>
      <c r="G19" s="76"/>
      <c r="H19" s="77"/>
      <c r="I19" s="78">
        <f t="shared" si="1"/>
        <v>0</v>
      </c>
      <c r="J19" s="77"/>
      <c r="K19" s="78">
        <f t="shared" si="3"/>
        <v>0</v>
      </c>
      <c r="L19" s="79">
        <f ca="1" t="shared" si="4"/>
        <v>0</v>
      </c>
      <c r="M19" s="80">
        <f ca="1" t="shared" si="2"/>
      </c>
      <c r="P19" s="81"/>
      <c r="Q19" s="82"/>
      <c r="R19" s="81"/>
      <c r="S19" s="83"/>
      <c r="T19" s="81"/>
      <c r="U19" s="84"/>
    </row>
    <row r="20" spans="2:21" ht="16.5" customHeight="1">
      <c r="B20" s="72">
        <f t="shared" si="0"/>
        <v>11</v>
      </c>
      <c r="C20" s="73"/>
      <c r="D20" s="74"/>
      <c r="E20" s="75"/>
      <c r="F20" s="76"/>
      <c r="G20" s="76"/>
      <c r="H20" s="77"/>
      <c r="I20" s="78">
        <f t="shared" si="1"/>
        <v>0</v>
      </c>
      <c r="J20" s="77"/>
      <c r="K20" s="78">
        <f t="shared" si="3"/>
        <v>0</v>
      </c>
      <c r="L20" s="79">
        <f ca="1" t="shared" si="4"/>
        <v>0</v>
      </c>
      <c r="M20" s="80">
        <f ca="1" t="shared" si="2"/>
      </c>
      <c r="P20" s="81"/>
      <c r="Q20" s="82"/>
      <c r="R20" s="81"/>
      <c r="S20" s="83"/>
      <c r="T20" s="81"/>
      <c r="U20" s="84"/>
    </row>
    <row r="21" spans="2:21" ht="16.5" customHeight="1">
      <c r="B21" s="72">
        <f t="shared" si="0"/>
        <v>12</v>
      </c>
      <c r="C21" s="73"/>
      <c r="D21" s="74"/>
      <c r="E21" s="75"/>
      <c r="F21" s="76"/>
      <c r="G21" s="76"/>
      <c r="H21" s="77"/>
      <c r="I21" s="78">
        <f t="shared" si="1"/>
        <v>0</v>
      </c>
      <c r="J21" s="77"/>
      <c r="K21" s="78">
        <f t="shared" si="3"/>
        <v>0</v>
      </c>
      <c r="L21" s="79">
        <f ca="1" t="shared" si="4"/>
        <v>0</v>
      </c>
      <c r="M21" s="80">
        <f ca="1" t="shared" si="2"/>
      </c>
      <c r="P21" s="81"/>
      <c r="Q21" s="82"/>
      <c r="R21" s="81"/>
      <c r="S21" s="83"/>
      <c r="T21" s="81"/>
      <c r="U21" s="84"/>
    </row>
    <row r="22" spans="2:21" ht="16.5" customHeight="1">
      <c r="B22" s="72">
        <f t="shared" si="0"/>
        <v>13</v>
      </c>
      <c r="C22" s="73"/>
      <c r="D22" s="74"/>
      <c r="E22" s="75"/>
      <c r="F22" s="76"/>
      <c r="G22" s="76"/>
      <c r="H22" s="77"/>
      <c r="I22" s="78">
        <f t="shared" si="1"/>
        <v>0</v>
      </c>
      <c r="J22" s="77"/>
      <c r="K22" s="78">
        <f t="shared" si="3"/>
        <v>0</v>
      </c>
      <c r="L22" s="79">
        <f ca="1" t="shared" si="4"/>
        <v>0</v>
      </c>
      <c r="M22" s="80">
        <f ca="1" t="shared" si="2"/>
      </c>
      <c r="P22" s="81"/>
      <c r="Q22" s="82"/>
      <c r="R22" s="81"/>
      <c r="S22" s="83"/>
      <c r="T22" s="81"/>
      <c r="U22" s="84"/>
    </row>
    <row r="23" spans="2:21" ht="16.5" customHeight="1">
      <c r="B23" s="72">
        <f t="shared" si="0"/>
        <v>14</v>
      </c>
      <c r="C23" s="73"/>
      <c r="D23" s="74"/>
      <c r="E23" s="75"/>
      <c r="F23" s="76"/>
      <c r="G23" s="76"/>
      <c r="H23" s="77"/>
      <c r="I23" s="78">
        <f t="shared" si="1"/>
        <v>0</v>
      </c>
      <c r="J23" s="77"/>
      <c r="K23" s="78">
        <f t="shared" si="3"/>
        <v>0</v>
      </c>
      <c r="L23" s="79">
        <f ca="1" t="shared" si="4"/>
        <v>0</v>
      </c>
      <c r="M23" s="80">
        <f ca="1" t="shared" si="2"/>
      </c>
      <c r="P23" s="81"/>
      <c r="Q23" s="82"/>
      <c r="R23" s="81"/>
      <c r="S23" s="83"/>
      <c r="T23" s="81"/>
      <c r="U23" s="84"/>
    </row>
    <row r="24" spans="2:21" ht="16.5" customHeight="1">
      <c r="B24" s="72">
        <f t="shared" si="0"/>
        <v>15</v>
      </c>
      <c r="C24" s="73"/>
      <c r="D24" s="74"/>
      <c r="E24" s="75"/>
      <c r="F24" s="76"/>
      <c r="G24" s="76"/>
      <c r="H24" s="77"/>
      <c r="I24" s="78">
        <f t="shared" si="1"/>
        <v>0</v>
      </c>
      <c r="J24" s="77"/>
      <c r="K24" s="78">
        <f t="shared" si="3"/>
        <v>0</v>
      </c>
      <c r="L24" s="79">
        <f ca="1" t="shared" si="4"/>
        <v>0</v>
      </c>
      <c r="M24" s="80">
        <f ca="1" t="shared" si="2"/>
      </c>
      <c r="P24" s="81"/>
      <c r="Q24" s="82"/>
      <c r="R24" s="81"/>
      <c r="S24" s="83"/>
      <c r="T24" s="81"/>
      <c r="U24" s="84"/>
    </row>
    <row r="25" spans="2:21" ht="16.5" customHeight="1">
      <c r="B25" s="72">
        <f t="shared" si="0"/>
        <v>16</v>
      </c>
      <c r="C25" s="73"/>
      <c r="D25" s="74"/>
      <c r="E25" s="75"/>
      <c r="F25" s="76"/>
      <c r="G25" s="76"/>
      <c r="H25" s="77"/>
      <c r="I25" s="78">
        <f t="shared" si="1"/>
        <v>0</v>
      </c>
      <c r="J25" s="77"/>
      <c r="K25" s="78">
        <f t="shared" si="3"/>
        <v>0</v>
      </c>
      <c r="L25" s="79">
        <f ca="1" t="shared" si="4"/>
        <v>0</v>
      </c>
      <c r="M25" s="80">
        <f ca="1" t="shared" si="2"/>
      </c>
      <c r="P25" s="81"/>
      <c r="Q25" s="82"/>
      <c r="R25" s="81"/>
      <c r="S25" s="83"/>
      <c r="T25" s="81"/>
      <c r="U25" s="84"/>
    </row>
    <row r="26" spans="2:21" ht="16.5" customHeight="1">
      <c r="B26" s="72">
        <f t="shared" si="0"/>
        <v>17</v>
      </c>
      <c r="C26" s="73"/>
      <c r="D26" s="74"/>
      <c r="E26" s="75"/>
      <c r="F26" s="76"/>
      <c r="G26" s="76"/>
      <c r="H26" s="77"/>
      <c r="I26" s="78">
        <f t="shared" si="1"/>
        <v>0</v>
      </c>
      <c r="J26" s="77"/>
      <c r="K26" s="78">
        <f t="shared" si="3"/>
        <v>0</v>
      </c>
      <c r="L26" s="79">
        <f ca="1" t="shared" si="4"/>
        <v>0</v>
      </c>
      <c r="M26" s="80">
        <f ca="1" t="shared" si="2"/>
      </c>
      <c r="P26" s="81"/>
      <c r="Q26" s="82"/>
      <c r="R26" s="81"/>
      <c r="S26" s="83"/>
      <c r="T26" s="81"/>
      <c r="U26" s="84"/>
    </row>
    <row r="27" spans="2:21" ht="16.5" customHeight="1">
      <c r="B27" s="72">
        <f t="shared" si="0"/>
        <v>18</v>
      </c>
      <c r="C27" s="73"/>
      <c r="D27" s="74"/>
      <c r="E27" s="75"/>
      <c r="F27" s="76"/>
      <c r="G27" s="76"/>
      <c r="H27" s="77"/>
      <c r="I27" s="78">
        <f t="shared" si="1"/>
        <v>0</v>
      </c>
      <c r="J27" s="77"/>
      <c r="K27" s="78">
        <f t="shared" si="3"/>
        <v>0</v>
      </c>
      <c r="L27" s="79">
        <f ca="1" t="shared" si="4"/>
        <v>0</v>
      </c>
      <c r="M27" s="80">
        <f ca="1" t="shared" si="2"/>
      </c>
      <c r="P27" s="81"/>
      <c r="Q27" s="82"/>
      <c r="R27" s="81"/>
      <c r="S27" s="83"/>
      <c r="T27" s="81"/>
      <c r="U27" s="84"/>
    </row>
    <row r="28" spans="2:21" ht="16.5" customHeight="1">
      <c r="B28" s="72">
        <f t="shared" si="0"/>
        <v>19</v>
      </c>
      <c r="C28" s="73"/>
      <c r="D28" s="74"/>
      <c r="E28" s="75"/>
      <c r="F28" s="76"/>
      <c r="G28" s="76"/>
      <c r="H28" s="77"/>
      <c r="I28" s="78">
        <f t="shared" si="1"/>
        <v>0</v>
      </c>
      <c r="J28" s="77"/>
      <c r="K28" s="78">
        <f t="shared" si="3"/>
        <v>0</v>
      </c>
      <c r="L28" s="79">
        <f ca="1" t="shared" si="4"/>
        <v>0</v>
      </c>
      <c r="M28" s="80">
        <f ca="1" t="shared" si="2"/>
      </c>
      <c r="P28" s="81"/>
      <c r="Q28" s="82"/>
      <c r="R28" s="81"/>
      <c r="S28" s="83"/>
      <c r="T28" s="81"/>
      <c r="U28" s="84"/>
    </row>
    <row r="29" spans="2:21" ht="16.5" customHeight="1">
      <c r="B29" s="72">
        <f t="shared" si="0"/>
        <v>20</v>
      </c>
      <c r="C29" s="73"/>
      <c r="D29" s="74"/>
      <c r="E29" s="75"/>
      <c r="F29" s="76"/>
      <c r="G29" s="76"/>
      <c r="H29" s="77"/>
      <c r="I29" s="78">
        <f t="shared" si="1"/>
        <v>0</v>
      </c>
      <c r="J29" s="77"/>
      <c r="K29" s="78">
        <f t="shared" si="3"/>
        <v>0</v>
      </c>
      <c r="L29" s="79">
        <f ca="1" t="shared" si="4"/>
        <v>0</v>
      </c>
      <c r="M29" s="80">
        <f ca="1" t="shared" si="2"/>
      </c>
      <c r="P29" s="81"/>
      <c r="Q29" s="82"/>
      <c r="R29" s="81"/>
      <c r="S29" s="83"/>
      <c r="T29" s="81"/>
      <c r="U29" s="84"/>
    </row>
    <row r="30" spans="2:21" ht="16.5" customHeight="1">
      <c r="B30" s="72">
        <f t="shared" si="0"/>
        <v>21</v>
      </c>
      <c r="C30" s="73"/>
      <c r="D30" s="74"/>
      <c r="E30" s="75"/>
      <c r="F30" s="76"/>
      <c r="G30" s="76"/>
      <c r="H30" s="77"/>
      <c r="I30" s="78">
        <f t="shared" si="1"/>
        <v>0</v>
      </c>
      <c r="J30" s="77"/>
      <c r="K30" s="78">
        <f t="shared" si="3"/>
        <v>0</v>
      </c>
      <c r="L30" s="79">
        <f ca="1" t="shared" si="4"/>
        <v>0</v>
      </c>
      <c r="M30" s="80">
        <f ca="1" t="shared" si="2"/>
      </c>
      <c r="P30" s="81"/>
      <c r="Q30" s="82"/>
      <c r="R30" s="81"/>
      <c r="S30" s="83"/>
      <c r="T30" s="81"/>
      <c r="U30" s="84"/>
    </row>
    <row r="31" spans="2:21" ht="16.5" customHeight="1">
      <c r="B31" s="72">
        <f t="shared" si="0"/>
        <v>22</v>
      </c>
      <c r="C31" s="73"/>
      <c r="D31" s="74"/>
      <c r="E31" s="75"/>
      <c r="F31" s="76"/>
      <c r="G31" s="76"/>
      <c r="H31" s="77"/>
      <c r="I31" s="78">
        <f t="shared" si="1"/>
        <v>0</v>
      </c>
      <c r="J31" s="77"/>
      <c r="K31" s="78">
        <f t="shared" si="3"/>
        <v>0</v>
      </c>
      <c r="L31" s="79">
        <f ca="1" t="shared" si="4"/>
        <v>0</v>
      </c>
      <c r="M31" s="80">
        <f ca="1" t="shared" si="2"/>
      </c>
      <c r="P31" s="81"/>
      <c r="Q31" s="82"/>
      <c r="R31" s="81"/>
      <c r="S31" s="83"/>
      <c r="T31" s="81"/>
      <c r="U31" s="84"/>
    </row>
    <row r="32" spans="2:21" ht="16.5" customHeight="1">
      <c r="B32" s="72">
        <f t="shared" si="0"/>
        <v>23</v>
      </c>
      <c r="C32" s="73"/>
      <c r="D32" s="74"/>
      <c r="E32" s="75"/>
      <c r="F32" s="76"/>
      <c r="G32" s="76"/>
      <c r="H32" s="77"/>
      <c r="I32" s="78">
        <f t="shared" si="1"/>
        <v>0</v>
      </c>
      <c r="J32" s="77"/>
      <c r="K32" s="78">
        <f t="shared" si="3"/>
        <v>0</v>
      </c>
      <c r="L32" s="79">
        <f ca="1" t="shared" si="4"/>
        <v>0</v>
      </c>
      <c r="M32" s="80">
        <f ca="1" t="shared" si="2"/>
      </c>
      <c r="P32" s="81"/>
      <c r="Q32" s="82"/>
      <c r="R32" s="81"/>
      <c r="S32" s="83"/>
      <c r="T32" s="81"/>
      <c r="U32" s="84"/>
    </row>
    <row r="33" spans="2:21" ht="16.5" customHeight="1">
      <c r="B33" s="72">
        <f t="shared" si="0"/>
        <v>24</v>
      </c>
      <c r="C33" s="73"/>
      <c r="D33" s="74"/>
      <c r="E33" s="75"/>
      <c r="F33" s="76"/>
      <c r="G33" s="76"/>
      <c r="H33" s="77"/>
      <c r="I33" s="78">
        <f t="shared" si="1"/>
        <v>0</v>
      </c>
      <c r="J33" s="77"/>
      <c r="K33" s="78">
        <f t="shared" si="3"/>
        <v>0</v>
      </c>
      <c r="L33" s="79">
        <f ca="1" t="shared" si="4"/>
        <v>0</v>
      </c>
      <c r="M33" s="80">
        <f ca="1" t="shared" si="2"/>
      </c>
      <c r="P33" s="81"/>
      <c r="Q33" s="82"/>
      <c r="R33" s="81"/>
      <c r="S33" s="83"/>
      <c r="T33" s="81"/>
      <c r="U33" s="84"/>
    </row>
    <row r="34" spans="2:21" ht="16.5" customHeight="1">
      <c r="B34" s="72">
        <f t="shared" si="0"/>
        <v>25</v>
      </c>
      <c r="C34" s="73"/>
      <c r="D34" s="74"/>
      <c r="E34" s="75"/>
      <c r="F34" s="76"/>
      <c r="G34" s="76"/>
      <c r="H34" s="77"/>
      <c r="I34" s="78">
        <f t="shared" si="1"/>
        <v>0</v>
      </c>
      <c r="J34" s="77"/>
      <c r="K34" s="78">
        <f t="shared" si="3"/>
        <v>0</v>
      </c>
      <c r="L34" s="79">
        <f ca="1" t="shared" si="4"/>
        <v>0</v>
      </c>
      <c r="M34" s="80">
        <f ca="1" t="shared" si="2"/>
      </c>
      <c r="P34" s="81"/>
      <c r="Q34" s="82"/>
      <c r="R34" s="81"/>
      <c r="S34" s="83"/>
      <c r="T34" s="81"/>
      <c r="U34" s="84"/>
    </row>
    <row r="35" spans="2:21" ht="16.5" customHeight="1">
      <c r="B35" s="72">
        <f t="shared" si="0"/>
        <v>26</v>
      </c>
      <c r="C35" s="73"/>
      <c r="D35" s="74"/>
      <c r="E35" s="75"/>
      <c r="F35" s="76"/>
      <c r="G35" s="76"/>
      <c r="H35" s="77"/>
      <c r="I35" s="78">
        <f t="shared" si="1"/>
        <v>0</v>
      </c>
      <c r="J35" s="77"/>
      <c r="K35" s="78">
        <f t="shared" si="3"/>
        <v>0</v>
      </c>
      <c r="L35" s="79">
        <f ca="1" t="shared" si="4"/>
        <v>0</v>
      </c>
      <c r="M35" s="80">
        <f ca="1" t="shared" si="2"/>
      </c>
      <c r="P35" s="81"/>
      <c r="Q35" s="82"/>
      <c r="R35" s="81"/>
      <c r="S35" s="83"/>
      <c r="T35" s="81"/>
      <c r="U35" s="84"/>
    </row>
    <row r="36" spans="2:21" ht="16.5" customHeight="1">
      <c r="B36" s="72">
        <f t="shared" si="0"/>
        <v>27</v>
      </c>
      <c r="C36" s="73"/>
      <c r="D36" s="74"/>
      <c r="E36" s="75"/>
      <c r="F36" s="76"/>
      <c r="G36" s="76"/>
      <c r="H36" s="77"/>
      <c r="I36" s="78">
        <f t="shared" si="1"/>
        <v>0</v>
      </c>
      <c r="J36" s="77"/>
      <c r="K36" s="78">
        <f t="shared" si="3"/>
        <v>0</v>
      </c>
      <c r="L36" s="79">
        <f ca="1" t="shared" si="4"/>
        <v>0</v>
      </c>
      <c r="M36" s="80">
        <f ca="1" t="shared" si="2"/>
      </c>
      <c r="P36" s="81"/>
      <c r="Q36" s="82"/>
      <c r="R36" s="81"/>
      <c r="S36" s="83"/>
      <c r="T36" s="81"/>
      <c r="U36" s="84"/>
    </row>
    <row r="37" spans="2:21" ht="16.5" customHeight="1">
      <c r="B37" s="72">
        <f t="shared" si="0"/>
        <v>28</v>
      </c>
      <c r="C37" s="73"/>
      <c r="D37" s="74"/>
      <c r="E37" s="75"/>
      <c r="F37" s="76"/>
      <c r="G37" s="76"/>
      <c r="H37" s="77"/>
      <c r="I37" s="78">
        <f t="shared" si="1"/>
        <v>0</v>
      </c>
      <c r="J37" s="77"/>
      <c r="K37" s="78">
        <f t="shared" si="3"/>
        <v>0</v>
      </c>
      <c r="L37" s="79">
        <f ca="1" t="shared" si="4"/>
        <v>0</v>
      </c>
      <c r="M37" s="80">
        <f ca="1" t="shared" si="2"/>
      </c>
      <c r="P37" s="81"/>
      <c r="Q37" s="82"/>
      <c r="R37" s="81"/>
      <c r="S37" s="83"/>
      <c r="T37" s="81"/>
      <c r="U37" s="84"/>
    </row>
    <row r="38" spans="2:21" ht="16.5" customHeight="1">
      <c r="B38" s="72">
        <f t="shared" si="0"/>
        <v>29</v>
      </c>
      <c r="C38" s="73"/>
      <c r="D38" s="74"/>
      <c r="E38" s="75"/>
      <c r="F38" s="76"/>
      <c r="G38" s="76"/>
      <c r="H38" s="77"/>
      <c r="I38" s="78">
        <f t="shared" si="1"/>
        <v>0</v>
      </c>
      <c r="J38" s="77"/>
      <c r="K38" s="78">
        <f t="shared" si="3"/>
        <v>0</v>
      </c>
      <c r="L38" s="79">
        <f ca="1" t="shared" si="4"/>
        <v>0</v>
      </c>
      <c r="M38" s="80">
        <f ca="1" t="shared" si="2"/>
      </c>
      <c r="P38" s="81"/>
      <c r="Q38" s="82"/>
      <c r="R38" s="81"/>
      <c r="S38" s="83"/>
      <c r="T38" s="81"/>
      <c r="U38" s="84"/>
    </row>
    <row r="39" spans="2:21" ht="16.5" customHeight="1">
      <c r="B39" s="72">
        <f t="shared" si="0"/>
        <v>30</v>
      </c>
      <c r="C39" s="73"/>
      <c r="D39" s="74"/>
      <c r="E39" s="75"/>
      <c r="F39" s="76"/>
      <c r="G39" s="76"/>
      <c r="H39" s="77"/>
      <c r="I39" s="78">
        <f t="shared" si="1"/>
        <v>0</v>
      </c>
      <c r="J39" s="77"/>
      <c r="K39" s="78">
        <f t="shared" si="3"/>
        <v>0</v>
      </c>
      <c r="L39" s="79">
        <f ca="1" t="shared" si="4"/>
        <v>0</v>
      </c>
      <c r="M39" s="80">
        <f ca="1" t="shared" si="2"/>
      </c>
      <c r="P39" s="81"/>
      <c r="Q39" s="82"/>
      <c r="R39" s="81"/>
      <c r="S39" s="83"/>
      <c r="T39" s="81"/>
      <c r="U39" s="84"/>
    </row>
    <row r="40" spans="2:21" ht="16.5" customHeight="1">
      <c r="B40" s="72">
        <f t="shared" si="0"/>
        <v>31</v>
      </c>
      <c r="C40" s="73"/>
      <c r="D40" s="74"/>
      <c r="E40" s="75"/>
      <c r="F40" s="76"/>
      <c r="G40" s="76"/>
      <c r="H40" s="77"/>
      <c r="I40" s="78">
        <f t="shared" si="1"/>
        <v>0</v>
      </c>
      <c r="J40" s="77"/>
      <c r="K40" s="78">
        <f t="shared" si="3"/>
        <v>0</v>
      </c>
      <c r="L40" s="79">
        <f ca="1" t="shared" si="4"/>
        <v>0</v>
      </c>
      <c r="M40" s="80">
        <f ca="1" t="shared" si="2"/>
      </c>
      <c r="P40" s="81"/>
      <c r="Q40" s="82"/>
      <c r="R40" s="81"/>
      <c r="S40" s="83"/>
      <c r="T40" s="81"/>
      <c r="U40" s="84"/>
    </row>
    <row r="41" spans="2:21" ht="16.5" customHeight="1">
      <c r="B41" s="72">
        <f t="shared" si="0"/>
        <v>32</v>
      </c>
      <c r="C41" s="73"/>
      <c r="D41" s="74"/>
      <c r="E41" s="75"/>
      <c r="F41" s="76"/>
      <c r="G41" s="76"/>
      <c r="H41" s="77"/>
      <c r="I41" s="78">
        <f t="shared" si="1"/>
        <v>0</v>
      </c>
      <c r="J41" s="77"/>
      <c r="K41" s="78">
        <f t="shared" si="3"/>
        <v>0</v>
      </c>
      <c r="L41" s="79">
        <f ca="1" t="shared" si="4"/>
        <v>0</v>
      </c>
      <c r="M41" s="80">
        <f ca="1" t="shared" si="2"/>
      </c>
      <c r="P41" s="81"/>
      <c r="Q41" s="82"/>
      <c r="R41" s="81"/>
      <c r="S41" s="83"/>
      <c r="T41" s="81"/>
      <c r="U41" s="84"/>
    </row>
    <row r="42" spans="2:21" ht="16.5" customHeight="1">
      <c r="B42" s="72">
        <f aca="true" t="shared" si="5" ref="B42:B59">ROW()-ROW(mark_rowabovetable)</f>
        <v>33</v>
      </c>
      <c r="C42" s="73"/>
      <c r="D42" s="74"/>
      <c r="E42" s="75"/>
      <c r="F42" s="76"/>
      <c r="G42" s="76"/>
      <c r="H42" s="77"/>
      <c r="I42" s="78">
        <f aca="true" t="shared" si="6" ref="I42:I59">ROUND(H42*$I$6,0)</f>
        <v>0</v>
      </c>
      <c r="J42" s="77"/>
      <c r="K42" s="78">
        <f t="shared" si="3"/>
        <v>0</v>
      </c>
      <c r="L42" s="79">
        <f ca="1" t="shared" si="4"/>
        <v>0</v>
      </c>
      <c r="M42" s="80">
        <f aca="true" ca="1" t="shared" si="7" ref="M42:M59">IF($C42=OFFSET($C42,1,0),"",L42)</f>
      </c>
      <c r="P42" s="81"/>
      <c r="Q42" s="82"/>
      <c r="R42" s="81"/>
      <c r="S42" s="83"/>
      <c r="T42" s="81"/>
      <c r="U42" s="84"/>
    </row>
    <row r="43" spans="2:21" ht="16.5" customHeight="1">
      <c r="B43" s="72">
        <f t="shared" si="5"/>
        <v>34</v>
      </c>
      <c r="C43" s="73"/>
      <c r="D43" s="74"/>
      <c r="E43" s="75"/>
      <c r="F43" s="76"/>
      <c r="G43" s="76"/>
      <c r="H43" s="77"/>
      <c r="I43" s="78">
        <f t="shared" si="6"/>
        <v>0</v>
      </c>
      <c r="J43" s="77"/>
      <c r="K43" s="78">
        <f t="shared" si="3"/>
        <v>0</v>
      </c>
      <c r="L43" s="79">
        <f aca="true" ca="1" t="shared" si="8" ref="L43:L59">IF($C43=OFFSET($C43,-1,0),OFFSET($L43,-1,0)+$K43,$K43)</f>
        <v>0</v>
      </c>
      <c r="M43" s="80">
        <f ca="1" t="shared" si="7"/>
      </c>
      <c r="P43" s="81"/>
      <c r="Q43" s="82"/>
      <c r="R43" s="81"/>
      <c r="S43" s="83"/>
      <c r="T43" s="81"/>
      <c r="U43" s="84"/>
    </row>
    <row r="44" spans="2:21" ht="16.5" customHeight="1">
      <c r="B44" s="72">
        <f t="shared" si="5"/>
        <v>35</v>
      </c>
      <c r="C44" s="73"/>
      <c r="D44" s="74"/>
      <c r="E44" s="75"/>
      <c r="F44" s="76"/>
      <c r="G44" s="76"/>
      <c r="H44" s="77"/>
      <c r="I44" s="78">
        <f t="shared" si="6"/>
        <v>0</v>
      </c>
      <c r="J44" s="77"/>
      <c r="K44" s="78">
        <f t="shared" si="3"/>
        <v>0</v>
      </c>
      <c r="L44" s="79">
        <f ca="1" t="shared" si="8"/>
        <v>0</v>
      </c>
      <c r="M44" s="80">
        <f ca="1" t="shared" si="7"/>
      </c>
      <c r="P44" s="81"/>
      <c r="Q44" s="82"/>
      <c r="R44" s="81"/>
      <c r="S44" s="83"/>
      <c r="T44" s="81"/>
      <c r="U44" s="84"/>
    </row>
    <row r="45" spans="2:21" ht="16.5" customHeight="1">
      <c r="B45" s="72">
        <f t="shared" si="5"/>
        <v>36</v>
      </c>
      <c r="C45" s="73"/>
      <c r="D45" s="74"/>
      <c r="E45" s="75"/>
      <c r="F45" s="76"/>
      <c r="G45" s="76"/>
      <c r="H45" s="77"/>
      <c r="I45" s="78">
        <f t="shared" si="6"/>
        <v>0</v>
      </c>
      <c r="J45" s="77"/>
      <c r="K45" s="78">
        <f t="shared" si="3"/>
        <v>0</v>
      </c>
      <c r="L45" s="79">
        <f ca="1" t="shared" si="8"/>
        <v>0</v>
      </c>
      <c r="M45" s="80">
        <f ca="1" t="shared" si="7"/>
      </c>
      <c r="P45" s="81"/>
      <c r="Q45" s="82"/>
      <c r="R45" s="81"/>
      <c r="S45" s="83"/>
      <c r="T45" s="81"/>
      <c r="U45" s="84"/>
    </row>
    <row r="46" spans="2:21" ht="16.5" customHeight="1">
      <c r="B46" s="72">
        <f t="shared" si="5"/>
        <v>37</v>
      </c>
      <c r="C46" s="73"/>
      <c r="D46" s="74"/>
      <c r="E46" s="75"/>
      <c r="F46" s="76"/>
      <c r="G46" s="76"/>
      <c r="H46" s="77"/>
      <c r="I46" s="78">
        <f t="shared" si="6"/>
        <v>0</v>
      </c>
      <c r="J46" s="77"/>
      <c r="K46" s="78">
        <f t="shared" si="3"/>
        <v>0</v>
      </c>
      <c r="L46" s="79">
        <f ca="1" t="shared" si="8"/>
        <v>0</v>
      </c>
      <c r="M46" s="80">
        <f ca="1" t="shared" si="7"/>
      </c>
      <c r="P46" s="81"/>
      <c r="Q46" s="82"/>
      <c r="R46" s="81"/>
      <c r="S46" s="83"/>
      <c r="T46" s="81"/>
      <c r="U46" s="84"/>
    </row>
    <row r="47" spans="2:21" ht="16.5" customHeight="1">
      <c r="B47" s="72">
        <f t="shared" si="5"/>
        <v>38</v>
      </c>
      <c r="C47" s="73"/>
      <c r="D47" s="74"/>
      <c r="E47" s="75"/>
      <c r="F47" s="76"/>
      <c r="G47" s="76"/>
      <c r="H47" s="77"/>
      <c r="I47" s="78">
        <f t="shared" si="6"/>
        <v>0</v>
      </c>
      <c r="J47" s="77"/>
      <c r="K47" s="78">
        <f t="shared" si="3"/>
        <v>0</v>
      </c>
      <c r="L47" s="79">
        <f ca="1" t="shared" si="8"/>
        <v>0</v>
      </c>
      <c r="M47" s="80">
        <f ca="1" t="shared" si="7"/>
      </c>
      <c r="P47" s="81"/>
      <c r="Q47" s="82"/>
      <c r="R47" s="81"/>
      <c r="S47" s="83"/>
      <c r="T47" s="81"/>
      <c r="U47" s="84"/>
    </row>
    <row r="48" spans="2:21" ht="16.5" customHeight="1">
      <c r="B48" s="72">
        <f t="shared" si="5"/>
        <v>39</v>
      </c>
      <c r="C48" s="73"/>
      <c r="D48" s="74"/>
      <c r="E48" s="75"/>
      <c r="F48" s="76"/>
      <c r="G48" s="76"/>
      <c r="H48" s="77"/>
      <c r="I48" s="78">
        <f t="shared" si="6"/>
        <v>0</v>
      </c>
      <c r="J48" s="77"/>
      <c r="K48" s="78">
        <f t="shared" si="3"/>
        <v>0</v>
      </c>
      <c r="L48" s="79">
        <f ca="1" t="shared" si="8"/>
        <v>0</v>
      </c>
      <c r="M48" s="80">
        <f ca="1" t="shared" si="7"/>
      </c>
      <c r="P48" s="81"/>
      <c r="Q48" s="82"/>
      <c r="R48" s="81"/>
      <c r="S48" s="83"/>
      <c r="T48" s="81"/>
      <c r="U48" s="84"/>
    </row>
    <row r="49" spans="2:21" ht="16.5" customHeight="1">
      <c r="B49" s="72">
        <f t="shared" si="5"/>
        <v>40</v>
      </c>
      <c r="C49" s="73"/>
      <c r="D49" s="74"/>
      <c r="E49" s="75"/>
      <c r="F49" s="76"/>
      <c r="G49" s="76"/>
      <c r="H49" s="77"/>
      <c r="I49" s="78">
        <f t="shared" si="6"/>
        <v>0</v>
      </c>
      <c r="J49" s="77"/>
      <c r="K49" s="78">
        <f t="shared" si="3"/>
        <v>0</v>
      </c>
      <c r="L49" s="79">
        <f ca="1" t="shared" si="8"/>
        <v>0</v>
      </c>
      <c r="M49" s="80">
        <f ca="1" t="shared" si="7"/>
      </c>
      <c r="P49" s="81"/>
      <c r="Q49" s="82"/>
      <c r="R49" s="81"/>
      <c r="S49" s="83"/>
      <c r="T49" s="81"/>
      <c r="U49" s="84"/>
    </row>
    <row r="50" spans="2:21" ht="16.5" customHeight="1">
      <c r="B50" s="72">
        <f t="shared" si="5"/>
        <v>41</v>
      </c>
      <c r="C50" s="73"/>
      <c r="D50" s="74"/>
      <c r="E50" s="75"/>
      <c r="F50" s="76"/>
      <c r="G50" s="76"/>
      <c r="H50" s="77"/>
      <c r="I50" s="78">
        <f t="shared" si="6"/>
        <v>0</v>
      </c>
      <c r="J50" s="77"/>
      <c r="K50" s="78">
        <f t="shared" si="3"/>
        <v>0</v>
      </c>
      <c r="L50" s="79">
        <f ca="1" t="shared" si="8"/>
        <v>0</v>
      </c>
      <c r="M50" s="80">
        <f ca="1" t="shared" si="7"/>
      </c>
      <c r="P50" s="81"/>
      <c r="Q50" s="82"/>
      <c r="R50" s="81"/>
      <c r="S50" s="83"/>
      <c r="T50" s="81"/>
      <c r="U50" s="84"/>
    </row>
    <row r="51" spans="2:21" ht="16.5" customHeight="1">
      <c r="B51" s="72">
        <f t="shared" si="5"/>
        <v>42</v>
      </c>
      <c r="C51" s="73"/>
      <c r="D51" s="74"/>
      <c r="E51" s="75"/>
      <c r="F51" s="76"/>
      <c r="G51" s="76"/>
      <c r="H51" s="77"/>
      <c r="I51" s="78">
        <f t="shared" si="6"/>
        <v>0</v>
      </c>
      <c r="J51" s="77"/>
      <c r="K51" s="78">
        <f t="shared" si="3"/>
        <v>0</v>
      </c>
      <c r="L51" s="79">
        <f ca="1" t="shared" si="8"/>
        <v>0</v>
      </c>
      <c r="M51" s="80">
        <f ca="1" t="shared" si="7"/>
      </c>
      <c r="P51" s="81"/>
      <c r="Q51" s="82"/>
      <c r="R51" s="81"/>
      <c r="S51" s="83"/>
      <c r="T51" s="81"/>
      <c r="U51" s="84"/>
    </row>
    <row r="52" spans="2:21" ht="16.5" customHeight="1">
      <c r="B52" s="72">
        <f t="shared" si="5"/>
        <v>43</v>
      </c>
      <c r="C52" s="73"/>
      <c r="D52" s="74"/>
      <c r="E52" s="75"/>
      <c r="F52" s="76"/>
      <c r="G52" s="76"/>
      <c r="H52" s="77"/>
      <c r="I52" s="78">
        <f t="shared" si="6"/>
        <v>0</v>
      </c>
      <c r="J52" s="77"/>
      <c r="K52" s="78">
        <f t="shared" si="3"/>
        <v>0</v>
      </c>
      <c r="L52" s="79">
        <f ca="1" t="shared" si="8"/>
        <v>0</v>
      </c>
      <c r="M52" s="80">
        <f ca="1" t="shared" si="7"/>
      </c>
      <c r="P52" s="81"/>
      <c r="Q52" s="82"/>
      <c r="R52" s="81"/>
      <c r="S52" s="83"/>
      <c r="T52" s="81"/>
      <c r="U52" s="84"/>
    </row>
    <row r="53" spans="2:21" ht="16.5" customHeight="1">
      <c r="B53" s="72">
        <f t="shared" si="5"/>
        <v>44</v>
      </c>
      <c r="C53" s="73"/>
      <c r="D53" s="74"/>
      <c r="E53" s="75"/>
      <c r="F53" s="76"/>
      <c r="G53" s="76"/>
      <c r="H53" s="77"/>
      <c r="I53" s="78">
        <f t="shared" si="6"/>
        <v>0</v>
      </c>
      <c r="J53" s="77"/>
      <c r="K53" s="78">
        <f t="shared" si="3"/>
        <v>0</v>
      </c>
      <c r="L53" s="79">
        <f ca="1" t="shared" si="8"/>
        <v>0</v>
      </c>
      <c r="M53" s="80">
        <f ca="1" t="shared" si="7"/>
      </c>
      <c r="P53" s="81"/>
      <c r="Q53" s="82"/>
      <c r="R53" s="81"/>
      <c r="S53" s="83"/>
      <c r="T53" s="81"/>
      <c r="U53" s="84"/>
    </row>
    <row r="54" spans="2:21" ht="16.5" customHeight="1">
      <c r="B54" s="72">
        <f t="shared" si="5"/>
        <v>45</v>
      </c>
      <c r="C54" s="73"/>
      <c r="D54" s="74"/>
      <c r="E54" s="75"/>
      <c r="F54" s="76"/>
      <c r="G54" s="76"/>
      <c r="H54" s="77"/>
      <c r="I54" s="78">
        <f t="shared" si="6"/>
        <v>0</v>
      </c>
      <c r="J54" s="77"/>
      <c r="K54" s="78">
        <f t="shared" si="3"/>
        <v>0</v>
      </c>
      <c r="L54" s="79">
        <f ca="1" t="shared" si="8"/>
        <v>0</v>
      </c>
      <c r="M54" s="80">
        <f ca="1" t="shared" si="7"/>
      </c>
      <c r="P54" s="81"/>
      <c r="Q54" s="82"/>
      <c r="R54" s="81"/>
      <c r="S54" s="83"/>
      <c r="T54" s="81"/>
      <c r="U54" s="84"/>
    </row>
    <row r="55" spans="2:21" ht="16.5" customHeight="1">
      <c r="B55" s="72">
        <f t="shared" si="5"/>
        <v>46</v>
      </c>
      <c r="C55" s="73"/>
      <c r="D55" s="74"/>
      <c r="E55" s="75"/>
      <c r="F55" s="76"/>
      <c r="G55" s="76"/>
      <c r="H55" s="77"/>
      <c r="I55" s="78">
        <f t="shared" si="6"/>
        <v>0</v>
      </c>
      <c r="J55" s="77"/>
      <c r="K55" s="78">
        <f t="shared" si="3"/>
        <v>0</v>
      </c>
      <c r="L55" s="79">
        <f ca="1" t="shared" si="8"/>
        <v>0</v>
      </c>
      <c r="M55" s="80">
        <f ca="1" t="shared" si="7"/>
      </c>
      <c r="P55" s="81"/>
      <c r="Q55" s="82"/>
      <c r="R55" s="81"/>
      <c r="S55" s="83"/>
      <c r="T55" s="81"/>
      <c r="U55" s="84"/>
    </row>
    <row r="56" spans="2:21" ht="16.5" customHeight="1">
      <c r="B56" s="72">
        <f t="shared" si="5"/>
        <v>47</v>
      </c>
      <c r="C56" s="73"/>
      <c r="D56" s="74"/>
      <c r="E56" s="75"/>
      <c r="F56" s="76"/>
      <c r="G56" s="76"/>
      <c r="H56" s="77"/>
      <c r="I56" s="78">
        <f t="shared" si="6"/>
        <v>0</v>
      </c>
      <c r="J56" s="77"/>
      <c r="K56" s="78">
        <f t="shared" si="3"/>
        <v>0</v>
      </c>
      <c r="L56" s="79">
        <f ca="1" t="shared" si="8"/>
        <v>0</v>
      </c>
      <c r="M56" s="80">
        <f ca="1" t="shared" si="7"/>
      </c>
      <c r="P56" s="81"/>
      <c r="Q56" s="82"/>
      <c r="R56" s="81"/>
      <c r="S56" s="83"/>
      <c r="T56" s="81"/>
      <c r="U56" s="84"/>
    </row>
    <row r="57" spans="2:21" ht="16.5" customHeight="1">
      <c r="B57" s="72">
        <f t="shared" si="5"/>
        <v>48</v>
      </c>
      <c r="C57" s="73"/>
      <c r="D57" s="74"/>
      <c r="E57" s="75"/>
      <c r="F57" s="76"/>
      <c r="G57" s="76"/>
      <c r="H57" s="77"/>
      <c r="I57" s="78">
        <f t="shared" si="6"/>
        <v>0</v>
      </c>
      <c r="J57" s="77"/>
      <c r="K57" s="78">
        <f t="shared" si="3"/>
        <v>0</v>
      </c>
      <c r="L57" s="79">
        <f ca="1" t="shared" si="8"/>
        <v>0</v>
      </c>
      <c r="M57" s="80">
        <f ca="1" t="shared" si="7"/>
      </c>
      <c r="P57" s="81"/>
      <c r="Q57" s="82"/>
      <c r="R57" s="81"/>
      <c r="S57" s="83"/>
      <c r="T57" s="81"/>
      <c r="U57" s="84"/>
    </row>
    <row r="58" spans="2:21" ht="16.5" customHeight="1">
      <c r="B58" s="72">
        <f t="shared" si="5"/>
        <v>49</v>
      </c>
      <c r="C58" s="73"/>
      <c r="D58" s="74"/>
      <c r="E58" s="75"/>
      <c r="F58" s="76"/>
      <c r="G58" s="76"/>
      <c r="H58" s="77"/>
      <c r="I58" s="78">
        <f t="shared" si="6"/>
        <v>0</v>
      </c>
      <c r="J58" s="77"/>
      <c r="K58" s="78">
        <f t="shared" si="3"/>
        <v>0</v>
      </c>
      <c r="L58" s="79">
        <f ca="1" t="shared" si="8"/>
        <v>0</v>
      </c>
      <c r="M58" s="80">
        <f ca="1" t="shared" si="7"/>
      </c>
      <c r="P58" s="81"/>
      <c r="Q58" s="82"/>
      <c r="R58" s="81"/>
      <c r="S58" s="83"/>
      <c r="T58" s="81"/>
      <c r="U58" s="84"/>
    </row>
    <row r="59" spans="2:21" ht="16.5" customHeight="1">
      <c r="B59" s="133">
        <f t="shared" si="5"/>
        <v>50</v>
      </c>
      <c r="C59" s="73"/>
      <c r="D59" s="134"/>
      <c r="E59" s="135"/>
      <c r="F59" s="136"/>
      <c r="G59" s="136"/>
      <c r="H59" s="77"/>
      <c r="I59" s="138">
        <f t="shared" si="6"/>
        <v>0</v>
      </c>
      <c r="J59" s="137"/>
      <c r="K59" s="78">
        <f t="shared" si="3"/>
        <v>0</v>
      </c>
      <c r="L59" s="138">
        <f ca="1" t="shared" si="8"/>
        <v>0</v>
      </c>
      <c r="M59" s="139">
        <f ca="1" t="shared" si="7"/>
        <v>0</v>
      </c>
      <c r="P59" s="81"/>
      <c r="Q59" s="82"/>
      <c r="R59" s="81"/>
      <c r="S59" s="83"/>
      <c r="T59" s="81"/>
      <c r="U59" s="84"/>
    </row>
    <row r="60" spans="1:21" ht="12.75" customHeight="1" hidden="1">
      <c r="A60" s="55"/>
      <c r="B60" s="85"/>
      <c r="C60" s="86">
        <v>999</v>
      </c>
      <c r="D60" s="86" t="s">
        <v>47</v>
      </c>
      <c r="E60" s="87"/>
      <c r="F60" s="88"/>
      <c r="G60" s="88"/>
      <c r="H60" s="89"/>
      <c r="I60" s="89"/>
      <c r="J60" s="89"/>
      <c r="K60" s="89"/>
      <c r="L60" s="89"/>
      <c r="M60" s="90"/>
      <c r="P60" s="81"/>
      <c r="Q60" s="81"/>
      <c r="R60" s="81"/>
      <c r="S60" s="81"/>
      <c r="T60" s="81"/>
      <c r="U60" s="84"/>
    </row>
    <row r="61" spans="2:21" ht="18" customHeight="1">
      <c r="B61" s="174" t="s">
        <v>88</v>
      </c>
      <c r="C61" s="174"/>
      <c r="D61" s="174"/>
      <c r="E61" s="174"/>
      <c r="F61" s="174"/>
      <c r="G61" s="174"/>
      <c r="H61" s="174"/>
      <c r="I61" s="91"/>
      <c r="J61" s="91"/>
      <c r="K61" s="92">
        <f>SUM(K9:K60)</f>
        <v>0</v>
      </c>
      <c r="L61" s="92"/>
      <c r="M61" s="93">
        <f>SUM(M9:M60)</f>
        <v>0</v>
      </c>
      <c r="P61" s="81" t="s">
        <v>48</v>
      </c>
      <c r="Q61" s="94">
        <f>SUM(Q9:Q60)</f>
        <v>0</v>
      </c>
      <c r="R61" s="94" t="e">
        <f>SUM(R9:R60)</f>
        <v>#REF!</v>
      </c>
      <c r="S61" s="94">
        <f>SUM(S9:S60)</f>
        <v>0</v>
      </c>
      <c r="T61" s="81"/>
      <c r="U61" s="84"/>
    </row>
    <row r="62" spans="2:13" ht="6.75" customHeight="1" thickBot="1">
      <c r="B62" s="95"/>
      <c r="C62" s="96"/>
      <c r="D62" s="96"/>
      <c r="E62" s="96"/>
      <c r="F62" s="96"/>
      <c r="G62" s="96"/>
      <c r="H62" s="97"/>
      <c r="I62" s="97"/>
      <c r="J62" s="97"/>
      <c r="K62" s="97"/>
      <c r="L62" s="97"/>
      <c r="M62" s="98"/>
    </row>
    <row r="63" spans="2:13" ht="38.25" customHeight="1" thickTop="1">
      <c r="B63" s="99" t="s">
        <v>49</v>
      </c>
      <c r="C63" s="99"/>
      <c r="D63" s="99"/>
      <c r="E63" s="100"/>
      <c r="F63" s="100"/>
      <c r="G63" s="100"/>
      <c r="H63" s="101"/>
      <c r="I63" s="102"/>
      <c r="J63" s="102"/>
      <c r="K63" s="102"/>
      <c r="L63" s="101"/>
      <c r="M63" s="101"/>
    </row>
    <row r="64" spans="2:13" ht="36.75" customHeight="1">
      <c r="B64" s="175" t="s">
        <v>87</v>
      </c>
      <c r="C64" s="175"/>
      <c r="D64" s="175"/>
      <c r="E64" s="175"/>
      <c r="F64" s="175"/>
      <c r="G64" s="175"/>
      <c r="H64" s="175"/>
      <c r="I64" s="175"/>
      <c r="J64" s="175"/>
      <c r="K64" s="175"/>
      <c r="L64" s="175"/>
      <c r="M64" s="102"/>
    </row>
    <row r="65" spans="2:13" ht="44.25" customHeight="1">
      <c r="B65" s="103"/>
      <c r="C65" s="103"/>
      <c r="D65" s="103"/>
      <c r="E65" s="104"/>
      <c r="F65" s="104"/>
      <c r="G65" s="104"/>
      <c r="H65" s="104"/>
      <c r="I65" s="104"/>
      <c r="J65" s="104"/>
      <c r="K65" s="104"/>
      <c r="L65" s="104"/>
      <c r="M65" s="102"/>
    </row>
    <row r="66" spans="2:23" ht="18" customHeight="1">
      <c r="B66" s="105" t="s">
        <v>50</v>
      </c>
      <c r="C66" s="106"/>
      <c r="D66" s="106"/>
      <c r="E66" s="107"/>
      <c r="F66" s="176" t="str">
        <f>input_coopname</f>
        <v>Eager Beaver Housing Co-operative Inc.</v>
      </c>
      <c r="G66" s="176"/>
      <c r="H66" s="176"/>
      <c r="I66" s="176"/>
      <c r="J66" s="176"/>
      <c r="K66" s="176"/>
      <c r="L66" s="176"/>
      <c r="M66" s="176"/>
      <c r="N66" s="55"/>
      <c r="O66" s="55"/>
      <c r="P66" s="55"/>
      <c r="Q66" s="55"/>
      <c r="R66" s="55"/>
      <c r="S66" s="55"/>
      <c r="T66" s="55"/>
      <c r="U66" s="55"/>
      <c r="V66" s="55"/>
      <c r="W66" s="55"/>
    </row>
    <row r="67" spans="2:23" ht="18" customHeight="1">
      <c r="B67" s="105" t="s">
        <v>51</v>
      </c>
      <c r="C67" s="106"/>
      <c r="D67" s="106"/>
      <c r="E67" s="107"/>
      <c r="F67" s="177" t="str">
        <f>input_periodfrom</f>
        <v>Jan 06</v>
      </c>
      <c r="G67" s="177"/>
      <c r="H67" s="178" t="str">
        <f>input_periodto</f>
        <v>Dec 06</v>
      </c>
      <c r="I67" s="178"/>
      <c r="J67" s="106"/>
      <c r="K67" s="108"/>
      <c r="L67" s="106"/>
      <c r="M67" s="106"/>
      <c r="N67" s="55"/>
      <c r="O67" s="55"/>
      <c r="P67" s="55"/>
      <c r="Q67" s="55"/>
      <c r="R67" s="55"/>
      <c r="S67" s="55"/>
      <c r="T67" s="55"/>
      <c r="U67" s="55"/>
      <c r="V67" s="55"/>
      <c r="W67" s="55"/>
    </row>
    <row r="68" spans="2:23" ht="18" customHeight="1">
      <c r="B68" s="105" t="s">
        <v>52</v>
      </c>
      <c r="C68" s="106"/>
      <c r="D68" s="106"/>
      <c r="E68" s="109"/>
      <c r="F68" s="176" t="str">
        <f>input_preparedby</f>
        <v>&lt;Your name&gt;,  &lt;Your title&gt;</v>
      </c>
      <c r="G68" s="176"/>
      <c r="H68" s="176"/>
      <c r="I68" s="176"/>
      <c r="J68" s="176"/>
      <c r="K68" s="176"/>
      <c r="L68" s="176"/>
      <c r="M68" s="176"/>
      <c r="N68" s="55"/>
      <c r="O68" s="55"/>
      <c r="P68" s="55"/>
      <c r="Q68" s="55"/>
      <c r="R68" s="55"/>
      <c r="S68" s="55"/>
      <c r="T68" s="55"/>
      <c r="U68" s="55"/>
      <c r="V68" s="55"/>
      <c r="W68" s="55"/>
    </row>
    <row r="69" spans="2:23" ht="22.5" customHeight="1">
      <c r="B69" s="110"/>
      <c r="C69" s="110"/>
      <c r="D69" s="110"/>
      <c r="E69" s="110"/>
      <c r="F69" s="110"/>
      <c r="G69" s="110"/>
      <c r="H69" s="110"/>
      <c r="I69" s="55"/>
      <c r="J69" s="55"/>
      <c r="K69" s="55"/>
      <c r="L69" s="55"/>
      <c r="M69" s="55"/>
      <c r="N69" s="55"/>
      <c r="O69" s="55"/>
      <c r="P69" s="55"/>
      <c r="Q69" s="55"/>
      <c r="R69" s="55"/>
      <c r="S69" s="55"/>
      <c r="T69" s="55"/>
      <c r="U69" s="55"/>
      <c r="V69" s="55"/>
      <c r="W69" s="55"/>
    </row>
    <row r="70" spans="2:13" s="1" customFormat="1" ht="28.5" customHeight="1">
      <c r="B70" s="179" t="s">
        <v>53</v>
      </c>
      <c r="C70" s="179"/>
      <c r="D70" s="179"/>
      <c r="E70" s="179"/>
      <c r="F70" s="179"/>
      <c r="G70" s="179"/>
      <c r="H70" s="179"/>
      <c r="I70" s="179"/>
      <c r="J70" s="179"/>
      <c r="K70" s="179"/>
      <c r="L70" s="179"/>
      <c r="M70" s="179"/>
    </row>
    <row r="71" spans="2:19" s="55" customFormat="1" ht="21" customHeight="1">
      <c r="B71" s="144" t="s">
        <v>54</v>
      </c>
      <c r="C71" s="180" t="s">
        <v>93</v>
      </c>
      <c r="D71" s="180"/>
      <c r="E71" s="180"/>
      <c r="F71" s="180"/>
      <c r="G71" s="180"/>
      <c r="H71" s="180"/>
      <c r="I71" s="180"/>
      <c r="J71" s="140">
        <f>input_HchargeLowRatio</f>
        <v>0.3</v>
      </c>
      <c r="K71" s="181"/>
      <c r="L71" s="181"/>
      <c r="M71" s="181"/>
      <c r="N71" s="181"/>
      <c r="O71" s="181"/>
      <c r="P71" s="181"/>
      <c r="Q71" s="181"/>
      <c r="R71" s="181"/>
      <c r="S71" s="181"/>
    </row>
    <row r="72" spans="2:13" s="55" customFormat="1" ht="20.25" customHeight="1">
      <c r="B72" s="145">
        <v>2</v>
      </c>
      <c r="C72" s="112" t="s">
        <v>55</v>
      </c>
      <c r="D72" s="112"/>
      <c r="E72" s="112"/>
      <c r="F72" s="112"/>
      <c r="G72" s="112"/>
      <c r="H72" s="113"/>
      <c r="I72" s="113"/>
      <c r="J72" s="141">
        <f>COUNT(rng_CountUnitTotal)-1</f>
        <v>0</v>
      </c>
      <c r="K72" s="114"/>
      <c r="L72" s="114"/>
      <c r="M72" s="114"/>
    </row>
    <row r="73" spans="2:13" s="55" customFormat="1" ht="20.25" customHeight="1">
      <c r="B73" s="145">
        <v>3</v>
      </c>
      <c r="C73" s="112" t="s">
        <v>94</v>
      </c>
      <c r="D73" s="112"/>
      <c r="E73" s="112"/>
      <c r="F73" s="112"/>
      <c r="G73" s="112"/>
      <c r="H73" s="112"/>
      <c r="I73" s="112"/>
      <c r="J73" s="142">
        <f>IF(ISERR(AVERAGE(J10:J59)),0,AVERAGE(J10:J59))</f>
        <v>0</v>
      </c>
      <c r="K73" s="111"/>
      <c r="L73" s="111"/>
      <c r="M73" s="111"/>
    </row>
    <row r="74" spans="2:13" ht="24" customHeight="1">
      <c r="B74" s="115" t="s">
        <v>56</v>
      </c>
      <c r="C74" s="107" t="s">
        <v>95</v>
      </c>
      <c r="D74" s="116"/>
      <c r="E74" s="104"/>
      <c r="F74" s="104"/>
      <c r="G74" s="104"/>
      <c r="H74" s="104"/>
      <c r="I74" s="104"/>
      <c r="J74" s="143">
        <f>input_households</f>
        <v>0</v>
      </c>
      <c r="K74" s="104"/>
      <c r="L74" s="104"/>
      <c r="M74" s="104"/>
    </row>
    <row r="75" spans="1:13" s="55" customFormat="1" ht="12.75" customHeight="1">
      <c r="A75"/>
      <c r="B75" s="99"/>
      <c r="C75" s="99"/>
      <c r="D75" s="99"/>
      <c r="E75" s="117"/>
      <c r="F75" s="117"/>
      <c r="G75" s="117"/>
      <c r="H75" s="118"/>
      <c r="I75" s="119"/>
      <c r="J75" s="119"/>
      <c r="K75" s="119"/>
      <c r="L75" s="119"/>
      <c r="M75" s="119"/>
    </row>
    <row r="76" ht="12.75" customHeight="1"/>
  </sheetData>
  <sheetProtection sheet="1" objects="1" scenarios="1"/>
  <mergeCells count="23">
    <mergeCell ref="F66:M66"/>
    <mergeCell ref="F67:G67"/>
    <mergeCell ref="H67:I67"/>
    <mergeCell ref="F68:M68"/>
    <mergeCell ref="B70:M70"/>
    <mergeCell ref="C71:I71"/>
    <mergeCell ref="K71:S71"/>
    <mergeCell ref="K6:K7"/>
    <mergeCell ref="L6:L7"/>
    <mergeCell ref="M6:M7"/>
    <mergeCell ref="P7:T9"/>
    <mergeCell ref="B61:H61"/>
    <mergeCell ref="B64:L64"/>
    <mergeCell ref="A1:B1"/>
    <mergeCell ref="H1:I1"/>
    <mergeCell ref="D2:G2"/>
    <mergeCell ref="B3:M3"/>
    <mergeCell ref="B6:B7"/>
    <mergeCell ref="C6:C7"/>
    <mergeCell ref="D6:D7"/>
    <mergeCell ref="E6:G6"/>
    <mergeCell ref="H6:H7"/>
    <mergeCell ref="J6:J7"/>
  </mergeCells>
  <conditionalFormatting sqref="B60:M60">
    <cfRule type="expression" priority="1" dxfId="9" stopIfTrue="1">
      <formula>AND(MOD($B60,2),$C60&lt;&gt;OFFSET($C60,1,0))</formula>
    </cfRule>
    <cfRule type="expression" priority="2" dxfId="10" stopIfTrue="1">
      <formula>AND(MOD($B60+1,2),$C60&lt;&gt;OFFSET($C60,1,0))</formula>
    </cfRule>
    <cfRule type="expression" priority="3" dxfId="6" stopIfTrue="1">
      <formula>AND(MOD($B60,2),$C60=OFFSET($C60,1,0))</formula>
    </cfRule>
  </conditionalFormatting>
  <conditionalFormatting sqref="B9:M9">
    <cfRule type="expression" priority="4" dxfId="11" stopIfTrue="1">
      <formula>AND(MOD($B9+1,2),$C9&lt;&gt;OFFSET($C9,1,0))</formula>
    </cfRule>
    <cfRule type="expression" priority="5" dxfId="10" stopIfTrue="1">
      <formula>AND(MOD($B9,2),$C9&lt;&gt;OFFSET($C9,1,0))</formula>
    </cfRule>
    <cfRule type="expression" priority="6" dxfId="3" stopIfTrue="1">
      <formula>AND(MOD($B9+1,2),$C9=OFFSET($C9,1,0))</formula>
    </cfRule>
  </conditionalFormatting>
  <conditionalFormatting sqref="B10:M59">
    <cfRule type="expression" priority="7" dxfId="12" stopIfTrue="1">
      <formula>AND(MOD($B10+1,2),$C10&lt;&gt;OFFSET($C10,1,0))</formula>
    </cfRule>
    <cfRule type="expression" priority="8" dxfId="10" stopIfTrue="1">
      <formula>AND(MOD($B10,2),$C10&lt;&gt;OFFSET($C10,1,0))</formula>
    </cfRule>
    <cfRule type="expression" priority="9" dxfId="0" stopIfTrue="1">
      <formula>AND(MOD($B10+1,2),$C10=OFFSET($C10,1,0))</formula>
    </cfRule>
  </conditionalFormatting>
  <dataValidations count="2">
    <dataValidation type="custom" allowBlank="1" showErrorMessage="1" errorTitle="Error" error="In order to protect the confidentiality of the occupants&#10;assign each assisted unit a unique letter or combination of letters, starting with “A”." sqref="C10:C59">
      <formula1>ISTEXT($C10)</formula1>
    </dataValidation>
    <dataValidation type="custom" allowBlank="1" showInputMessage="1" showErrorMessage="1" errorTitle="Error" error="Please do not enter any letters in this column.&#10;If occupants receive social assistance then enter 0.&#10;" sqref="H10:H59">
      <formula1>ISNUMBER($H10)</formula1>
    </dataValidation>
  </dataValidations>
  <hyperlinks>
    <hyperlink ref="A1" location="mark_HomeTOP" display="Home"/>
    <hyperlink ref="H1" location="input_coopname" display="Who are you?"/>
  </hyperlinks>
  <printOptions horizontalCentered="1"/>
  <pageMargins left="0.7480314960629921" right="0.5118110236220472" top="0.5118110236220472" bottom="0.5118110236220472" header="0.5118110236220472" footer="0.2362204724409449"/>
  <pageSetup firstPageNumber="1" useFirstPageNumber="1" fitToHeight="999" horizontalDpi="300" verticalDpi="300" orientation="landscape" r:id="rId2"/>
  <headerFooter alignWithMargins="0">
    <oddFooter>&amp;LPrinted &amp;D&amp;RPage &amp;P</oddFooter>
  </headerFooter>
  <rowBreaks count="3" manualBreakCount="3">
    <brk id="29" min="1" max="14" man="1"/>
    <brk id="49" min="1" max="14" man="1"/>
    <brk id="64" min="1" max="14" man="1"/>
  </rowBreaks>
  <ignoredErrors>
    <ignoredError sqref="B71 B74"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IV25"/>
  <sheetViews>
    <sheetView showGridLines="0" zoomScalePageLayoutView="0" workbookViewId="0" topLeftCell="A1">
      <selection activeCell="G14" sqref="G14"/>
    </sheetView>
  </sheetViews>
  <sheetFormatPr defaultColWidth="13.28125" defaultRowHeight="12.75"/>
  <cols>
    <col min="1" max="1" width="5.28125" style="120" customWidth="1"/>
    <col min="2" max="2" width="19.8515625" style="120" customWidth="1"/>
    <col min="3" max="3" width="13.57421875" style="120" customWidth="1"/>
    <col min="4" max="4" width="9.421875" style="120" customWidth="1"/>
    <col min="5" max="5" width="5.28125" style="120" customWidth="1"/>
    <col min="6" max="16384" width="13.28125" style="120" customWidth="1"/>
  </cols>
  <sheetData>
    <row r="1" spans="2:256" s="4" customFormat="1" ht="25.5" customHeight="1">
      <c r="B1" s="147" t="s">
        <v>57</v>
      </c>
      <c r="C1" s="147"/>
      <c r="D1" s="147"/>
      <c r="E1" s="147"/>
      <c r="F1" s="147"/>
      <c r="G1" s="147"/>
      <c r="H1" s="147"/>
      <c r="I1" s="147"/>
      <c r="IJ1" s="5"/>
      <c r="IK1" s="5"/>
      <c r="IL1" s="5"/>
      <c r="IM1" s="5"/>
      <c r="IN1" s="5"/>
      <c r="IO1" s="5"/>
      <c r="IP1" s="5"/>
      <c r="IQ1" s="5"/>
      <c r="IR1" s="5"/>
      <c r="IS1" s="5"/>
      <c r="IT1" s="5"/>
      <c r="IU1" s="5"/>
      <c r="IV1" s="5"/>
    </row>
    <row r="2" s="1" customFormat="1" ht="12.75"/>
    <row r="3" spans="1:8" ht="42.75" customHeight="1">
      <c r="A3" s="121"/>
      <c r="B3" s="182" t="s">
        <v>58</v>
      </c>
      <c r="C3" s="182"/>
      <c r="D3" s="182"/>
      <c r="E3" s="182"/>
      <c r="F3" s="182"/>
      <c r="G3" s="182"/>
      <c r="H3" s="182"/>
    </row>
    <row r="4" spans="1:5" ht="15.75" customHeight="1">
      <c r="A4" s="122"/>
      <c r="B4" s="121"/>
      <c r="C4" s="121"/>
      <c r="D4" s="123"/>
      <c r="E4" s="121"/>
    </row>
    <row r="5" spans="1:5" ht="15.75" customHeight="1">
      <c r="A5" s="122"/>
      <c r="B5" s="124" t="s">
        <v>59</v>
      </c>
      <c r="C5" s="125">
        <v>0</v>
      </c>
      <c r="D5" s="123"/>
      <c r="E5" s="121"/>
    </row>
    <row r="6" spans="1:5" ht="63" customHeight="1">
      <c r="A6" s="122"/>
      <c r="B6" s="126" t="s">
        <v>60</v>
      </c>
      <c r="C6" s="127">
        <v>1</v>
      </c>
      <c r="D6" s="123"/>
      <c r="E6" s="121"/>
    </row>
    <row r="7" spans="1:5" ht="15.75" customHeight="1">
      <c r="A7" s="122"/>
      <c r="B7" s="126"/>
      <c r="C7" s="127"/>
      <c r="D7" s="123"/>
      <c r="E7" s="121"/>
    </row>
    <row r="8" spans="1:5" ht="15.75" customHeight="1">
      <c r="A8" s="122"/>
      <c r="B8" s="126"/>
      <c r="C8" s="127"/>
      <c r="D8" s="123"/>
      <c r="E8" s="121"/>
    </row>
    <row r="9" spans="1:5" ht="30" customHeight="1">
      <c r="A9" s="122"/>
      <c r="B9" s="124" t="s">
        <v>61</v>
      </c>
      <c r="C9" s="125">
        <v>30</v>
      </c>
      <c r="D9" s="123"/>
      <c r="E9" s="121"/>
    </row>
    <row r="10" spans="1:5" ht="38.25">
      <c r="A10" s="122"/>
      <c r="B10" s="126" t="s">
        <v>62</v>
      </c>
      <c r="C10" s="127">
        <v>19</v>
      </c>
      <c r="D10" s="123"/>
      <c r="E10" s="121"/>
    </row>
    <row r="11" spans="1:5" ht="15.75" customHeight="1">
      <c r="A11" s="122"/>
      <c r="B11" s="126"/>
      <c r="C11" s="127"/>
      <c r="D11" s="123"/>
      <c r="E11" s="121"/>
    </row>
    <row r="12" spans="1:5" ht="15.75" customHeight="1">
      <c r="A12" s="122"/>
      <c r="B12" s="126"/>
      <c r="C12" s="127"/>
      <c r="D12" s="123"/>
      <c r="E12" s="121"/>
    </row>
    <row r="13" spans="1:5" ht="15.75" customHeight="1">
      <c r="A13" s="122"/>
      <c r="B13" s="126"/>
      <c r="C13" s="127"/>
      <c r="D13" s="123"/>
      <c r="E13" s="121"/>
    </row>
    <row r="14" spans="1:5" ht="15.75" customHeight="1">
      <c r="A14" s="122"/>
      <c r="B14" s="126"/>
      <c r="C14" s="127"/>
      <c r="D14" s="123"/>
      <c r="E14" s="121"/>
    </row>
    <row r="15" spans="1:5" ht="15.75" customHeight="1">
      <c r="A15" s="122"/>
      <c r="B15" s="128"/>
      <c r="C15" s="129"/>
      <c r="D15" s="123"/>
      <c r="E15" s="121"/>
    </row>
    <row r="16" spans="1:5" ht="15.75" customHeight="1">
      <c r="A16" s="121"/>
      <c r="B16" s="121"/>
      <c r="C16" s="121"/>
      <c r="D16" s="121"/>
      <c r="E16" s="121"/>
    </row>
    <row r="17" spans="2:3" ht="13.5">
      <c r="B17" s="130" t="s">
        <v>63</v>
      </c>
      <c r="C17" s="130" t="s">
        <v>25</v>
      </c>
    </row>
    <row r="18" ht="13.5">
      <c r="C18" s="130" t="s">
        <v>64</v>
      </c>
    </row>
    <row r="21" ht="13.5">
      <c r="B21" s="131" t="s">
        <v>65</v>
      </c>
    </row>
    <row r="22" spans="2:3" ht="13.5">
      <c r="B22" s="130" t="s">
        <v>66</v>
      </c>
      <c r="C22" s="130" t="s">
        <v>67</v>
      </c>
    </row>
    <row r="23" ht="13.5">
      <c r="C23" s="130" t="s">
        <v>68</v>
      </c>
    </row>
    <row r="24" ht="13.5">
      <c r="C24" s="130" t="s">
        <v>69</v>
      </c>
    </row>
    <row r="25" ht="13.5">
      <c r="C25" s="130" t="s">
        <v>70</v>
      </c>
    </row>
  </sheetData>
  <sheetProtection/>
  <mergeCells count="2">
    <mergeCell ref="B1:I1"/>
    <mergeCell ref="B3:H3"/>
  </mergeCells>
  <printOptions headings="1"/>
  <pageMargins left="0.22986111111111113" right="0.2" top="0.3298611111111111" bottom="0.3701388888888889" header="0.5118055555555556" footer="0.5118055555555556"/>
  <pageSetup fitToHeight="1" fitToWidth="1" horizontalDpi="300" verticalDpi="300" orientation="landscape"/>
  <drawing r:id="rId2"/>
  <legacyDrawing r:id="rId1"/>
</worksheet>
</file>

<file path=xl/worksheets/sheet5.xml><?xml version="1.0" encoding="utf-8"?>
<worksheet xmlns="http://schemas.openxmlformats.org/spreadsheetml/2006/main" xmlns:r="http://schemas.openxmlformats.org/officeDocument/2006/relationships">
  <dimension ref="A1:B3"/>
  <sheetViews>
    <sheetView showGridLines="0" zoomScalePageLayoutView="0" workbookViewId="0" topLeftCell="A1">
      <selection activeCell="A1" sqref="A1"/>
    </sheetView>
  </sheetViews>
  <sheetFormatPr defaultColWidth="11.7109375" defaultRowHeight="12.75"/>
  <sheetData>
    <row r="1" ht="12.75">
      <c r="A1" t="s">
        <v>71</v>
      </c>
    </row>
    <row r="2" spans="1:2" ht="12.75">
      <c r="A2" t="s">
        <v>72</v>
      </c>
      <c r="B2" t="s">
        <v>73</v>
      </c>
    </row>
    <row r="3" spans="1:2" ht="12.75">
      <c r="A3" t="s">
        <v>74</v>
      </c>
      <c r="B3" t="s">
        <v>75</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Page</dc:creator>
  <cp:keywords/>
  <dc:description/>
  <cp:lastModifiedBy>Natascha Morrison</cp:lastModifiedBy>
  <cp:lastPrinted>2008-10-06T18:04:31Z</cp:lastPrinted>
  <dcterms:created xsi:type="dcterms:W3CDTF">2005-11-04T00:44:41Z</dcterms:created>
  <dcterms:modified xsi:type="dcterms:W3CDTF">2019-04-29T13:43:37Z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